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263025\Downloads\"/>
    </mc:Choice>
  </mc:AlternateContent>
  <xr:revisionPtr revIDLastSave="0" documentId="13_ncr:1_{E7BD55C0-B803-462F-B351-98A9A2F046B8}" xr6:coauthVersionLast="45" xr6:coauthVersionMax="45" xr10:uidLastSave="{00000000-0000-0000-0000-000000000000}"/>
  <workbookProtection workbookAlgorithmName="SHA-512" workbookHashValue="fuauek9G5Q7MDmyVo0xwXIrCYhQzxm82Yf51jhOw+FREDMby9yxMBhJxOF2giBFHLbGTUt4cr5ziQojUtMGvzA==" workbookSaltValue="OvBcRaGWPLOqSSGKfIYaBg==" workbookSpinCount="100000" lockStructure="1"/>
  <bookViews>
    <workbookView xWindow="-96" yWindow="-96" windowWidth="18192" windowHeight="11592" tabRatio="793" activeTab="2" xr2:uid="{4E001882-94D2-4561-8C24-2FC025358A5D}"/>
  </bookViews>
  <sheets>
    <sheet name="1. Board Ventilation Strategy" sheetId="6" r:id="rId1"/>
    <sheet name="2. Board Level Investments" sheetId="3" r:id="rId2"/>
    <sheet name="3. School Dashboard" sheetId="4" r:id="rId3"/>
    <sheet name="5. School Level Worksheet" sheetId="7" state="hidden" r:id="rId4"/>
    <sheet name="Funding Tables" sheetId="8" state="hidden" r:id="rId5"/>
  </sheets>
  <definedNames>
    <definedName name="_xlnm._FilterDatabase" localSheetId="3" hidden="1">'5. School Level Worksheet'!$K$6:$N$567</definedName>
    <definedName name="School_Name">Table1[Name of School Facility]</definedName>
    <definedName name="Ventilation">HVAC_Type[HVAC System Type]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4" l="1"/>
  <c r="F16" i="4" l="1"/>
  <c r="I16" i="4"/>
  <c r="I15" i="4"/>
  <c r="E15" i="4" s="1"/>
  <c r="I14" i="4"/>
  <c r="E14" i="4" s="1"/>
  <c r="I13" i="4"/>
  <c r="E13" i="4" s="1"/>
  <c r="I12" i="4"/>
  <c r="E12" i="4" s="1"/>
  <c r="I11" i="4"/>
  <c r="E11" i="4" s="1"/>
  <c r="I10" i="4"/>
  <c r="E10" i="4" s="1"/>
  <c r="V4" i="8" l="1"/>
  <c r="V5" i="8"/>
  <c r="V6" i="8"/>
  <c r="V7" i="8"/>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3" i="8"/>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3" i="8"/>
  <c r="F11" i="4" l="1"/>
  <c r="F13" i="4"/>
  <c r="F10" i="4"/>
  <c r="F15" i="4"/>
  <c r="F14" i="4"/>
  <c r="F12" i="4"/>
</calcChain>
</file>

<file path=xl/sharedStrings.xml><?xml version="1.0" encoding="utf-8"?>
<sst xmlns="http://schemas.openxmlformats.org/spreadsheetml/2006/main" count="5298" uniqueCount="1272">
  <si>
    <t>Ventilation</t>
  </si>
  <si>
    <t>School Name</t>
  </si>
  <si>
    <t>Name of School Facility</t>
  </si>
  <si>
    <t>Building ID</t>
  </si>
  <si>
    <t>Type of School Facility Ventilation</t>
  </si>
  <si>
    <t>No</t>
  </si>
  <si>
    <t>Yes</t>
  </si>
  <si>
    <t>Higher grade filters installed</t>
  </si>
  <si>
    <t>Standalone HEPA filter units in place</t>
  </si>
  <si>
    <t>Index</t>
  </si>
  <si>
    <t>DSBNo</t>
  </si>
  <si>
    <t>DSB Name</t>
  </si>
  <si>
    <t>London District Catholic School Board</t>
  </si>
  <si>
    <t>CSD du Nord-Est de l'Ontario</t>
  </si>
  <si>
    <t>CSD du Grand Nord de l'Ontario</t>
  </si>
  <si>
    <t>CS Viamonde</t>
  </si>
  <si>
    <t>CÉP de l'Est de l'Ontario</t>
  </si>
  <si>
    <t>CSD catholique des Grandes Rivières</t>
  </si>
  <si>
    <t>CSD catholique Franco-Nord</t>
  </si>
  <si>
    <t>CSD catholique du Nouvel-Ontario</t>
  </si>
  <si>
    <t>CSD catholique des Aurores boréales</t>
  </si>
  <si>
    <t>CS catholique Providence</t>
  </si>
  <si>
    <t>CS catholique Mon Avenir</t>
  </si>
  <si>
    <t>CSD catholique de l'Est ontarien</t>
  </si>
  <si>
    <t>CSD catholique du Centre-Est de l'Ontario</t>
  </si>
  <si>
    <t>Protestant SSB</t>
  </si>
  <si>
    <t>HVAC</t>
  </si>
  <si>
    <t>Windows</t>
  </si>
  <si>
    <t>Total $</t>
  </si>
  <si>
    <t>Board DropDownList</t>
  </si>
  <si>
    <t>Summer 2021</t>
  </si>
  <si>
    <t>21-22 SY</t>
  </si>
  <si>
    <t>5A</t>
  </si>
  <si>
    <t>5B</t>
  </si>
  <si>
    <t>6A</t>
  </si>
  <si>
    <t>6B</t>
  </si>
  <si>
    <t>30A</t>
  </si>
  <si>
    <t>30B</t>
  </si>
  <si>
    <t>33A</t>
  </si>
  <si>
    <t>33B</t>
  </si>
  <si>
    <t>34A</t>
  </si>
  <si>
    <t>34B</t>
  </si>
  <si>
    <t>60A</t>
  </si>
  <si>
    <t>60B</t>
  </si>
  <si>
    <t>Ventilation Funding</t>
  </si>
  <si>
    <t>Windows Funding</t>
  </si>
  <si>
    <t>SRA</t>
  </si>
  <si>
    <t>Project Count</t>
  </si>
  <si>
    <t>HEPA Units</t>
  </si>
  <si>
    <t>Facilities with No Mechanical Ventilation</t>
  </si>
  <si>
    <t>DSB Ontario North East</t>
  </si>
  <si>
    <t>Algoma DSB</t>
  </si>
  <si>
    <t>Rainbow DSB</t>
  </si>
  <si>
    <t>Near North DSB</t>
  </si>
  <si>
    <t>Keewatin-Patricia DSB</t>
  </si>
  <si>
    <t>Rainy River DSB</t>
  </si>
  <si>
    <t>Lakehead DSB</t>
  </si>
  <si>
    <t>Superior-Greenstone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</si>
  <si>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</si>
  <si>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</si>
  <si>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</si>
  <si>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</si>
  <si>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</si>
  <si>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</si>
  <si>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</si>
  <si>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</si>
  <si>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</si>
  <si>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</si>
  <si>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</si>
  <si>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</si>
  <si>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</si>
  <si>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</si>
  <si>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</si>
  <si>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of Niagara</t>
  </si>
  <si>
    <t>Grand Erie DSB</t>
  </si>
  <si>
    <t>Waterloo Region DSB</t>
  </si>
  <si>
    <t>Ottawa-Carleton DSB</t>
  </si>
  <si>
    <t>Upper Canada DSB</t>
  </si>
  <si>
    <t>Limestone DSB</t>
  </si>
  <si>
    <t>Renfrew County DSB</t>
  </si>
  <si>
    <t>Hastings and Prince Edward DSB</t>
  </si>
  <si>
    <t>Northeastern Catholic DSB</t>
  </si>
  <si>
    <t>Nipissing-Parry Sound Catholic DSB</t>
  </si>
  <si>
    <t>Huron-Superior Catholic DSB</t>
  </si>
  <si>
    <t>Sudbury Catholic DSB</t>
  </si>
  <si>
    <t>Northwest Catholic DSB</t>
  </si>
  <si>
    <t>Kenora Catholic DSB</t>
  </si>
  <si>
    <t>Thunder Bay Catholic DSB</t>
  </si>
  <si>
    <t>Superior North Catholic DSB</t>
  </si>
  <si>
    <t>Bruce-Grey Catholic DSB</t>
  </si>
  <si>
    <t>Huron Perth Catholic DSB</t>
  </si>
  <si>
    <t>Windsor-Essex Catholic DSB</t>
  </si>
  <si>
    <t>St. Clair Catholic DSB</t>
  </si>
  <si>
    <t>Toronto Catholic DSB</t>
  </si>
  <si>
    <t>Peterborough V N C Catholic DSB</t>
  </si>
  <si>
    <t>York Catholic DSB</t>
  </si>
  <si>
    <t>Dufferin-Peel Catholic DSB</t>
  </si>
  <si>
    <t>Simcoe Muskoka Catholic DSB</t>
  </si>
  <si>
    <t>Durham Catholic DSB</t>
  </si>
  <si>
    <t>Halton Catholic DSB</t>
  </si>
  <si>
    <t>Hamilton-Wentworth Catholic DSB</t>
  </si>
  <si>
    <t>Wellington Catholic DSB</t>
  </si>
  <si>
    <t>Waterloo Catholic DSB</t>
  </si>
  <si>
    <t>Niagara Catholic DSB</t>
  </si>
  <si>
    <t>Brant Haldimand Norfolk Catholic DSB</t>
  </si>
  <si>
    <t>Catholic DSB of Eastern Ontario</t>
  </si>
  <si>
    <t>Ottawa Catholic DSB</t>
  </si>
  <si>
    <t>Renfrew County Catholic DSB</t>
  </si>
  <si>
    <t>Algonquin and Lakeshore Catholic DSB</t>
  </si>
  <si>
    <t>James Bay Lowlands SSB</t>
  </si>
  <si>
    <t>Moose Factory Island DSAB</t>
  </si>
  <si>
    <t>Moosonee DSAB</t>
  </si>
  <si>
    <t>Enter School Details</t>
  </si>
  <si>
    <t>Identify Ventilation Measures</t>
  </si>
  <si>
    <t>Yes/No/NA</t>
  </si>
  <si>
    <t>NA</t>
  </si>
  <si>
    <t>The column titles for this worksheet are in rows 3, 7, 8, and 11. They span cells A3, A7, A8 through B8, and A11. The data spans cells A9 through B9, and A12 through A15.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</si>
  <si>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4, and 5. They span cells A2 through N2, A4 through N4, and A5 through N5. The data spans cells A6 through O114. Cells A5 through M5 have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</si>
  <si>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and 2. They span cells D1 through P1, and A2 through O2. The data spans cells A3 through P78.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</si>
  <si>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Aug 2020 $50M</t>
  </si>
  <si>
    <t>Feb 2021 $50M</t>
  </si>
  <si>
    <t>Funding for HEPA units</t>
  </si>
  <si>
    <t>HEPA units</t>
  </si>
  <si>
    <t>$29.4M for Filters</t>
  </si>
  <si>
    <t>Hepa Funding (Approx. $ value for HEPA units provided)</t>
  </si>
  <si>
    <t>X1000</t>
  </si>
  <si>
    <t>Running ventilation systems longer</t>
  </si>
  <si>
    <t>HVAC System Type</t>
  </si>
  <si>
    <t>Partial Mechanical Ventilation</t>
  </si>
  <si>
    <t xml:space="preserve">HEPA units deployed in portables, as needed </t>
  </si>
  <si>
    <t xml:space="preserve">Ventilation assessed </t>
  </si>
  <si>
    <t>10011-1</t>
  </si>
  <si>
    <t>10012-1</t>
  </si>
  <si>
    <t>10013-1</t>
  </si>
  <si>
    <t>10014-1</t>
  </si>
  <si>
    <t>10015-1</t>
  </si>
  <si>
    <t>Mechanical Ventilation</t>
  </si>
  <si>
    <t>The column titles for this worksheet are in rows 5, 6, 7, and 12. They span cells A5, A6, A7 through B7, and A12. The data spans cells A8 through B11, and A12 through B12.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</si>
  <si>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5, 7, and 9. They span cells A5, A7, and A9. The data spans cells B10 through F19. Cell D5 has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</si>
  <si>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Board ID</t>
  </si>
  <si>
    <t>Churchill PS</t>
  </si>
  <si>
    <t>Emily Carr PS</t>
  </si>
  <si>
    <t>Baycrest PS</t>
  </si>
  <si>
    <t>9911-1</t>
  </si>
  <si>
    <t>Dennis Avenue CS new school</t>
  </si>
  <si>
    <t>9624-2</t>
  </si>
  <si>
    <t>Oasis Alternative SS - Annex 1</t>
  </si>
  <si>
    <t>19308-1</t>
  </si>
  <si>
    <t>Oasis Alternative SS - Annex 2</t>
  </si>
  <si>
    <t>9521-1</t>
  </si>
  <si>
    <t>Agincourt CI</t>
  </si>
  <si>
    <t>9720-1</t>
  </si>
  <si>
    <t>Agincourt Jr PS</t>
  </si>
  <si>
    <t>9721-1</t>
  </si>
  <si>
    <t>ALPHA Alt Jr School</t>
  </si>
  <si>
    <t>9378-1</t>
  </si>
  <si>
    <t>Ancaster PS</t>
  </si>
  <si>
    <t>9903-1</t>
  </si>
  <si>
    <t>Anson Park PS</t>
  </si>
  <si>
    <t>9728-1</t>
  </si>
  <si>
    <t>Armour Heights PS</t>
  </si>
  <si>
    <t>9907-1</t>
  </si>
  <si>
    <t>Avondale Secondary Alt School</t>
  </si>
  <si>
    <t>10028-1</t>
  </si>
  <si>
    <t>Bayview MS</t>
  </si>
  <si>
    <t>9912-1</t>
  </si>
  <si>
    <t>Beaumonde Heights JMS</t>
  </si>
  <si>
    <t>9527-1</t>
  </si>
  <si>
    <t>Bedford Park PS</t>
  </si>
  <si>
    <t>9383-1</t>
  </si>
  <si>
    <t>Bendale Jr PS</t>
  </si>
  <si>
    <t>9733-1</t>
  </si>
  <si>
    <t>Bennington Heights ES</t>
  </si>
  <si>
    <t>9877-1</t>
  </si>
  <si>
    <t>Bessborough Drive E &amp; MS</t>
  </si>
  <si>
    <t>9878-1</t>
  </si>
  <si>
    <t>Beverley Heights MS</t>
  </si>
  <si>
    <t>9913-1</t>
  </si>
  <si>
    <t>Beverley School</t>
  </si>
  <si>
    <t>9384-1</t>
  </si>
  <si>
    <t>Birch Cliff Heights PS</t>
  </si>
  <si>
    <t>9736-1</t>
  </si>
  <si>
    <t>Birch Cliff PS</t>
  </si>
  <si>
    <t>9737-1</t>
  </si>
  <si>
    <t>Blaydon PS</t>
  </si>
  <si>
    <t>9915-1</t>
  </si>
  <si>
    <t>Bloorlea MS</t>
  </si>
  <si>
    <t>9529-1</t>
  </si>
  <si>
    <t>Blythwood Jr PS</t>
  </si>
  <si>
    <t>9389-1</t>
  </si>
  <si>
    <t>Braeburn JS</t>
  </si>
  <si>
    <t>9530-1</t>
  </si>
  <si>
    <t>Brian PS</t>
  </si>
  <si>
    <t>9917-1</t>
  </si>
  <si>
    <t>Briarcrest JS</t>
  </si>
  <si>
    <t>9531-1</t>
  </si>
  <si>
    <t>Broadlands PS</t>
  </si>
  <si>
    <t>9918-1</t>
  </si>
  <si>
    <t>Brock PS</t>
  </si>
  <si>
    <t>9392-1</t>
  </si>
  <si>
    <t>Buchanan PS</t>
  </si>
  <si>
    <t>9704-1</t>
  </si>
  <si>
    <t>Burnhamthorpe CI</t>
  </si>
  <si>
    <t>9533-1</t>
  </si>
  <si>
    <t>C D Farquharson Jr PS</t>
  </si>
  <si>
    <t>9706-1</t>
  </si>
  <si>
    <t>C R Marchant MS</t>
  </si>
  <si>
    <t>9618-1</t>
  </si>
  <si>
    <t>CALC SS</t>
  </si>
  <si>
    <t>9400-1</t>
  </si>
  <si>
    <t>Calico PS</t>
  </si>
  <si>
    <t>9929-1</t>
  </si>
  <si>
    <t>Cameron PS</t>
  </si>
  <si>
    <t>9930-1</t>
  </si>
  <si>
    <t>Cassandra PS</t>
  </si>
  <si>
    <t>9932-1</t>
  </si>
  <si>
    <t>Cedarbrook PS</t>
  </si>
  <si>
    <t>9709-1</t>
  </si>
  <si>
    <t>Cedarvale CS</t>
  </si>
  <si>
    <t>9619-1</t>
  </si>
  <si>
    <t>Charles E Webster PS</t>
  </si>
  <si>
    <t>9620-1</t>
  </si>
  <si>
    <t>Charles G Fraser Jr PS</t>
  </si>
  <si>
    <t>9398-1</t>
  </si>
  <si>
    <t>Chester ES</t>
  </si>
  <si>
    <t>5069-2</t>
  </si>
  <si>
    <t>Chine Drive PS</t>
  </si>
  <si>
    <t>9716-1</t>
  </si>
  <si>
    <t>Churchill Heights PS</t>
  </si>
  <si>
    <t>9717-1</t>
  </si>
  <si>
    <t>Claireville JS</t>
  </si>
  <si>
    <t>9538-1</t>
  </si>
  <si>
    <t>Clairlea PS</t>
  </si>
  <si>
    <t>9718-1</t>
  </si>
  <si>
    <t>Cliffside PS</t>
  </si>
  <si>
    <t>9719-1</t>
  </si>
  <si>
    <t>Corvette Jr PS</t>
  </si>
  <si>
    <t>9742-1</t>
  </si>
  <si>
    <t>Cottingham Jr PS</t>
  </si>
  <si>
    <t>9405-1</t>
  </si>
  <si>
    <t>Courcelette PS</t>
  </si>
  <si>
    <t>9743-1</t>
  </si>
  <si>
    <t>Danforth Gardens PS</t>
  </si>
  <si>
    <t>9744-1</t>
  </si>
  <si>
    <t>David Hornell JS</t>
  </si>
  <si>
    <t>9540-1</t>
  </si>
  <si>
    <t>Davisville Jr PS</t>
  </si>
  <si>
    <t>5143-2</t>
  </si>
  <si>
    <t>Daystrom PS</t>
  </si>
  <si>
    <t>9945-1</t>
  </si>
  <si>
    <t>Deer Park Jr &amp; Sr PS</t>
  </si>
  <si>
    <t>9407-1</t>
  </si>
  <si>
    <t>Dennis Avenue CS</t>
  </si>
  <si>
    <t>9624-1</t>
  </si>
  <si>
    <t>Derrydown PS</t>
  </si>
  <si>
    <t>9948-1</t>
  </si>
  <si>
    <t>Dixon Grove JMS</t>
  </si>
  <si>
    <t>9541-1</t>
  </si>
  <si>
    <t>Donwood Park PS</t>
  </si>
  <si>
    <t>9732-1</t>
  </si>
  <si>
    <t>Dorset Park PS</t>
  </si>
  <si>
    <t>9748-1</t>
  </si>
  <si>
    <t>Dovercourt PS</t>
  </si>
  <si>
    <t>9410-1</t>
  </si>
  <si>
    <t>Downsview PS</t>
  </si>
  <si>
    <t>9952-1</t>
  </si>
  <si>
    <t>Downsview SS</t>
  </si>
  <si>
    <t>9953-1</t>
  </si>
  <si>
    <t>Drewry SS</t>
  </si>
  <si>
    <t>9954-1</t>
  </si>
  <si>
    <t>Dublin Heights E &amp; MS</t>
  </si>
  <si>
    <t>9956-1</t>
  </si>
  <si>
    <t>Dunlace PS</t>
  </si>
  <si>
    <t>9957-1</t>
  </si>
  <si>
    <t>Earl Beatty Jr &amp; Sr PS</t>
  </si>
  <si>
    <t>9414-1</t>
  </si>
  <si>
    <t>Earl Haig PS</t>
  </si>
  <si>
    <t>9416-1</t>
  </si>
  <si>
    <t>Earl Haig SS</t>
  </si>
  <si>
    <t>9958-1</t>
  </si>
  <si>
    <t>Edgewood PS</t>
  </si>
  <si>
    <t>9759-1</t>
  </si>
  <si>
    <t>Elkhorn PS</t>
  </si>
  <si>
    <t>9961-1</t>
  </si>
  <si>
    <t>Ellesmere-Statton PS</t>
  </si>
  <si>
    <t>9761-1</t>
  </si>
  <si>
    <t>Elmbank JMA</t>
  </si>
  <si>
    <t>9544-1</t>
  </si>
  <si>
    <t>Elmlea JS</t>
  </si>
  <si>
    <t>9545-1</t>
  </si>
  <si>
    <t>Ètienne Brûlè JS</t>
  </si>
  <si>
    <t>9546-1</t>
  </si>
  <si>
    <t>Etobicoke Year Round Alternative Centre</t>
  </si>
  <si>
    <t>9537-1</t>
  </si>
  <si>
    <t>F H Miller Jr PS</t>
  </si>
  <si>
    <t>9625-1</t>
  </si>
  <si>
    <t>Fairbank Memorial CS</t>
  </si>
  <si>
    <t>9626-1</t>
  </si>
  <si>
    <t>Fairmount PS</t>
  </si>
  <si>
    <t>9802-1</t>
  </si>
  <si>
    <t>Faywood Arts-Based Curriculum School</t>
  </si>
  <si>
    <t>9965-1</t>
  </si>
  <si>
    <t>Finch PS</t>
  </si>
  <si>
    <t>9967-1</t>
  </si>
  <si>
    <t>Fisherville Sr PS</t>
  </si>
  <si>
    <t>5067-1</t>
  </si>
  <si>
    <t>Flemington PS</t>
  </si>
  <si>
    <t>9969-1</t>
  </si>
  <si>
    <t>Forest Hill Jr &amp; Sr PS</t>
  </si>
  <si>
    <t>9456-1</t>
  </si>
  <si>
    <t>Frank Oke SS</t>
  </si>
  <si>
    <t>9622-2</t>
  </si>
  <si>
    <t>Galloway Road PS</t>
  </si>
  <si>
    <t>9804-1</t>
  </si>
  <si>
    <t>General Brock PS</t>
  </si>
  <si>
    <t>9805-1</t>
  </si>
  <si>
    <t>General Crerar PS</t>
  </si>
  <si>
    <t>9806-2</t>
  </si>
  <si>
    <t>General Mercer Jr PS</t>
  </si>
  <si>
    <t>9459-1</t>
  </si>
  <si>
    <t>George Anderson PS</t>
  </si>
  <si>
    <t>9973-1</t>
  </si>
  <si>
    <t>George B Little PS</t>
  </si>
  <si>
    <t>9807-1</t>
  </si>
  <si>
    <t>George Harvey CI</t>
  </si>
  <si>
    <t>9629-1</t>
  </si>
  <si>
    <t>George P Mackie Jr PS</t>
  </si>
  <si>
    <t>9762-1</t>
  </si>
  <si>
    <t>George Peck PS</t>
  </si>
  <si>
    <t>9763-1</t>
  </si>
  <si>
    <t>George R Gauld JS</t>
  </si>
  <si>
    <t>9549-1</t>
  </si>
  <si>
    <t>Glen Ravine Jr PS</t>
  </si>
  <si>
    <t>9765-1</t>
  </si>
  <si>
    <t>Golf Road Jr PS</t>
  </si>
  <si>
    <t>9766-1</t>
  </si>
  <si>
    <t>Gosford PS</t>
  </si>
  <si>
    <t>9978-1</t>
  </si>
  <si>
    <t>Gracedale PS</t>
  </si>
  <si>
    <t>9979-1</t>
  </si>
  <si>
    <t>Gracefield PS</t>
  </si>
  <si>
    <t>9902-1</t>
  </si>
  <si>
    <t>Greenholme JMS</t>
  </si>
  <si>
    <t>9550-1</t>
  </si>
  <si>
    <t>Greenland PS</t>
  </si>
  <si>
    <t>9981-1</t>
  </si>
  <si>
    <t>Grenoble PS</t>
  </si>
  <si>
    <t>9982-1</t>
  </si>
  <si>
    <t>Guildwood Jr PS</t>
  </si>
  <si>
    <t>9769-1</t>
  </si>
  <si>
    <t>Gulfstream PS</t>
  </si>
  <si>
    <t>9983-1</t>
  </si>
  <si>
    <t>H A Halbert Jr PS</t>
  </si>
  <si>
    <t>9770-1</t>
  </si>
  <si>
    <t>Harrison PS</t>
  </si>
  <si>
    <t>9925-1</t>
  </si>
  <si>
    <t>Harwood PS</t>
  </si>
  <si>
    <t>9633-1</t>
  </si>
  <si>
    <t>Heather Heights Jr PS</t>
  </si>
  <si>
    <t>9772-1</t>
  </si>
  <si>
    <t>Highfield JS</t>
  </si>
  <si>
    <t>9551-1</t>
  </si>
  <si>
    <t>Highland Creek PS</t>
  </si>
  <si>
    <t>9821-1</t>
  </si>
  <si>
    <t>Highview PS</t>
  </si>
  <si>
    <t>9926-1</t>
  </si>
  <si>
    <t>Hilltop MS</t>
  </si>
  <si>
    <t>9552-1</t>
  </si>
  <si>
    <t>Hollywood PS</t>
  </si>
  <si>
    <t>9928-1</t>
  </si>
  <si>
    <t>Humber Summit MS</t>
  </si>
  <si>
    <t>9984-1</t>
  </si>
  <si>
    <t>Humbercrest PS</t>
  </si>
  <si>
    <t>9634-1</t>
  </si>
  <si>
    <t>Hunter's Glen Jr PS</t>
  </si>
  <si>
    <t>9711-1</t>
  </si>
  <si>
    <t>Huron Street Jr PS</t>
  </si>
  <si>
    <t>9475-1</t>
  </si>
  <si>
    <t>Inglenook CS</t>
  </si>
  <si>
    <t>9477-1</t>
  </si>
  <si>
    <t>Inglewood Heights Jr PS</t>
  </si>
  <si>
    <t>9824-1</t>
  </si>
  <si>
    <t>Ionview PS</t>
  </si>
  <si>
    <t>9825-1</t>
  </si>
  <si>
    <t>J G Workman PS</t>
  </si>
  <si>
    <t>9828-1</t>
  </si>
  <si>
    <t>J R Wilcox CS</t>
  </si>
  <si>
    <t>9637-1</t>
  </si>
  <si>
    <t>Jesse Ketchum Jr &amp; Sr PS</t>
  </si>
  <si>
    <t>9481-1</t>
  </si>
  <si>
    <t>John A Leslie PS</t>
  </si>
  <si>
    <t>9831-1</t>
  </si>
  <si>
    <t>John English JMS</t>
  </si>
  <si>
    <t>9560-1</t>
  </si>
  <si>
    <t>John Fisher Jr PS</t>
  </si>
  <si>
    <t>9482-1</t>
  </si>
  <si>
    <t>John G Althouse MS</t>
  </si>
  <si>
    <t>9561-1</t>
  </si>
  <si>
    <t>John Polanyi CI</t>
  </si>
  <si>
    <t>5213-1</t>
  </si>
  <si>
    <t>John Wanless Jr PS</t>
  </si>
  <si>
    <t>9484-1</t>
  </si>
  <si>
    <t>Joyce PS</t>
  </si>
  <si>
    <t>9985-1</t>
  </si>
  <si>
    <t>Karen Kain School of the Arts</t>
  </si>
  <si>
    <t>9539-1</t>
  </si>
  <si>
    <t>Keelesdale Jr PS</t>
  </si>
  <si>
    <t>9639-1</t>
  </si>
  <si>
    <t>Kingsview Village JS</t>
  </si>
  <si>
    <t>9562-1</t>
  </si>
  <si>
    <t>Knob Hill PS</t>
  </si>
  <si>
    <t>9837-1</t>
  </si>
  <si>
    <t>Lakeshore CI</t>
  </si>
  <si>
    <t>9570-1</t>
  </si>
  <si>
    <t>Lambton Park CS</t>
  </si>
  <si>
    <t>9641-1</t>
  </si>
  <si>
    <t>Lanor JMS</t>
  </si>
  <si>
    <t>9572-1</t>
  </si>
  <si>
    <t>Lawrence Heights MS</t>
  </si>
  <si>
    <t>9989-1</t>
  </si>
  <si>
    <t>Lawrence Park CI</t>
  </si>
  <si>
    <t>9491-1</t>
  </si>
  <si>
    <t>Ledbury Park E &amp; MS</t>
  </si>
  <si>
    <t>9990-1</t>
  </si>
  <si>
    <t>Lester B Pearson ES</t>
  </si>
  <si>
    <t>10031-1</t>
  </si>
  <si>
    <t>Lillian PS</t>
  </si>
  <si>
    <t>9993-1</t>
  </si>
  <si>
    <t>Lord Roberts Jr PS</t>
  </si>
  <si>
    <t>9840-1</t>
  </si>
  <si>
    <t>Lynngate Jr PS</t>
  </si>
  <si>
    <t>9842-1</t>
  </si>
  <si>
    <t>Manhattan Park Jr PS</t>
  </si>
  <si>
    <t>9846-1</t>
  </si>
  <si>
    <t>Maple Leaf  PS</t>
  </si>
  <si>
    <t>9995-1</t>
  </si>
  <si>
    <t>Maryvale PS</t>
  </si>
  <si>
    <t>9849-1</t>
  </si>
  <si>
    <t>Mason Road Jr PS</t>
  </si>
  <si>
    <t>9850-1</t>
  </si>
  <si>
    <t>Maurice Cody Jr PS</t>
  </si>
  <si>
    <t>9497-1</t>
  </si>
  <si>
    <t>McMurrich Jr PS</t>
  </si>
  <si>
    <t>9498-1</t>
  </si>
  <si>
    <t>Meadowvale PS</t>
  </si>
  <si>
    <t>9852-1</t>
  </si>
  <si>
    <t>Mill Valley JS</t>
  </si>
  <si>
    <t>9576-1</t>
  </si>
  <si>
    <t>Millwood JS</t>
  </si>
  <si>
    <t>9577-1</t>
  </si>
  <si>
    <t xml:space="preserve">Niagara Street Jr PS </t>
  </si>
  <si>
    <t>9503-1</t>
  </si>
  <si>
    <t>Norman Cook Jr PS</t>
  </si>
  <si>
    <t>9857-1</t>
  </si>
  <si>
    <t>Norman Ingram PS</t>
  </si>
  <si>
    <t>10003-1</t>
  </si>
  <si>
    <t>North Agincourt Jr PS</t>
  </si>
  <si>
    <t>9858-1</t>
  </si>
  <si>
    <t>North Bendale Jr PS</t>
  </si>
  <si>
    <t>9859-1</t>
  </si>
  <si>
    <t>North Bridlewood Jr PS</t>
  </si>
  <si>
    <t>9860-1</t>
  </si>
  <si>
    <t>North Preparatory Jr PS</t>
  </si>
  <si>
    <t>9379-1</t>
  </si>
  <si>
    <t>Orde Street PS</t>
  </si>
  <si>
    <t>9428-1</t>
  </si>
  <si>
    <t>Oriole Park Jr PS</t>
  </si>
  <si>
    <t>9429-1</t>
  </si>
  <si>
    <t>Parkfield JS</t>
  </si>
  <si>
    <t>9581-1</t>
  </si>
  <si>
    <t>Pauline Johnson Jr PS</t>
  </si>
  <si>
    <t>5137-3</t>
  </si>
  <si>
    <t>Pelmo Park PS</t>
  </si>
  <si>
    <t>Pleasant PS</t>
  </si>
  <si>
    <t>Poplar Road Jr PS</t>
  </si>
  <si>
    <t>9865-1</t>
  </si>
  <si>
    <t>Presteign Heights ES</t>
  </si>
  <si>
    <t>9895-1</t>
  </si>
  <si>
    <t>Princess Margaret JS</t>
  </si>
  <si>
    <t>9583-1</t>
  </si>
  <si>
    <t>R H King Academy</t>
  </si>
  <si>
    <t>9868-1</t>
  </si>
  <si>
    <t>Ranchdale PS</t>
  </si>
  <si>
    <t>10018-1</t>
  </si>
  <si>
    <t>Rawlinson CS</t>
  </si>
  <si>
    <t>9642-1</t>
  </si>
  <si>
    <t>Regal Road Jr PS</t>
  </si>
  <si>
    <t>9439-1</t>
  </si>
  <si>
    <t>Regent Heights PS</t>
  </si>
  <si>
    <t>9869-1</t>
  </si>
  <si>
    <t>Rene Gordon Health and Wellness Academy</t>
  </si>
  <si>
    <t>10019-1</t>
  </si>
  <si>
    <t>Rippleton PS</t>
  </si>
  <si>
    <t>10020-1</t>
  </si>
  <si>
    <t>Rivercrest JS</t>
  </si>
  <si>
    <t>9588-1</t>
  </si>
  <si>
    <t>Rockcliffe MS</t>
  </si>
  <si>
    <t>9643-1</t>
  </si>
  <si>
    <t>Rockford PS</t>
  </si>
  <si>
    <t>10021-1</t>
  </si>
  <si>
    <t>Rolph Road ES</t>
  </si>
  <si>
    <t>9886-1</t>
  </si>
  <si>
    <t>Rosethorn JS</t>
  </si>
  <si>
    <t>9589-1</t>
  </si>
  <si>
    <t>Roywood PS</t>
  </si>
  <si>
    <t>10022-1</t>
  </si>
  <si>
    <t>SATEC @ WA Porter CI</t>
  </si>
  <si>
    <t>9797-1</t>
  </si>
  <si>
    <t>Second Street JMS</t>
  </si>
  <si>
    <t>9592-1</t>
  </si>
  <si>
    <t>SEE</t>
  </si>
  <si>
    <t>9591-1</t>
  </si>
  <si>
    <t>Selwyn ES</t>
  </si>
  <si>
    <t>9888-2</t>
  </si>
  <si>
    <t>Seneca School</t>
  </si>
  <si>
    <t>9593-1</t>
  </si>
  <si>
    <t>Sheppard PS</t>
  </si>
  <si>
    <t>10026-1</t>
  </si>
  <si>
    <t>Sir William Osler HS</t>
  </si>
  <si>
    <t>9785-1</t>
  </si>
  <si>
    <t>Sloane PS</t>
  </si>
  <si>
    <t>10030-1</t>
  </si>
  <si>
    <t>St Andrew's Middle School</t>
  </si>
  <si>
    <t>5129-1</t>
  </si>
  <si>
    <t>St Andrews PS</t>
  </si>
  <si>
    <t>9726-1</t>
  </si>
  <si>
    <t>St George's JS</t>
  </si>
  <si>
    <t>9598-1</t>
  </si>
  <si>
    <t>Stanley PS</t>
  </si>
  <si>
    <t>10032-1</t>
  </si>
  <si>
    <t>Stilecroft PS</t>
  </si>
  <si>
    <t>10034-1</t>
  </si>
  <si>
    <t>Summit Heights PS</t>
  </si>
  <si>
    <t>10035-1</t>
  </si>
  <si>
    <t>Sunnylea JS</t>
  </si>
  <si>
    <t>9599-1</t>
  </si>
  <si>
    <t>Taylor Creek PS</t>
  </si>
  <si>
    <t>9799-1</t>
  </si>
  <si>
    <t>Terraview-Willowfield PS</t>
  </si>
  <si>
    <t>9790-1</t>
  </si>
  <si>
    <t>The Elms JMS</t>
  </si>
  <si>
    <t>9600-1</t>
  </si>
  <si>
    <t>Thistletown CI</t>
  </si>
  <si>
    <t>9602-1</t>
  </si>
  <si>
    <t>Thorncliffe Park PS</t>
  </si>
  <si>
    <t>9889-1</t>
  </si>
  <si>
    <t>Three Valleys PS</t>
  </si>
  <si>
    <t>10036-1</t>
  </si>
  <si>
    <t>Topcliff PS</t>
  </si>
  <si>
    <t>10037-1</t>
  </si>
  <si>
    <t>Tredway Woodsworth PS</t>
  </si>
  <si>
    <t>9816-1</t>
  </si>
  <si>
    <t>Tumpane PS</t>
  </si>
  <si>
    <t>10038-1</t>
  </si>
  <si>
    <t>Valleyfield JS</t>
  </si>
  <si>
    <t>9604-1</t>
  </si>
  <si>
    <t>Victoria Park CI</t>
  </si>
  <si>
    <t>10039-1</t>
  </si>
  <si>
    <t>Victoria Park ES</t>
  </si>
  <si>
    <t>9891-1</t>
  </si>
  <si>
    <t>Victoria Village PS</t>
  </si>
  <si>
    <t>10040-1</t>
  </si>
  <si>
    <t>Vradenburg Jr PS</t>
  </si>
  <si>
    <t>9796-1</t>
  </si>
  <si>
    <t>Walter Perry Jr PS</t>
  </si>
  <si>
    <t>9798-1</t>
  </si>
  <si>
    <t>Warren Park Jr PS</t>
  </si>
  <si>
    <t>9648-1</t>
  </si>
  <si>
    <t>Wedgewood JS</t>
  </si>
  <si>
    <t>9606-1</t>
  </si>
  <si>
    <t>West Glen JS</t>
  </si>
  <si>
    <t>9608-1</t>
  </si>
  <si>
    <t>West Humber JMS</t>
  </si>
  <si>
    <t>9610-1</t>
  </si>
  <si>
    <t>West Rouge Jr PS</t>
  </si>
  <si>
    <t>9810-1</t>
  </si>
  <si>
    <t>Westmount JS</t>
  </si>
  <si>
    <t>9611-1</t>
  </si>
  <si>
    <t>Weston Memorial Jr PS</t>
  </si>
  <si>
    <t>9650-1</t>
  </si>
  <si>
    <t>Westway JS</t>
  </si>
  <si>
    <t>9612-1</t>
  </si>
  <si>
    <t>Wexford PS</t>
  </si>
  <si>
    <t>9812-1</t>
  </si>
  <si>
    <t>William Burgess ES</t>
  </si>
  <si>
    <t>9892-1</t>
  </si>
  <si>
    <t>William G Davis Jr PS</t>
  </si>
  <si>
    <t>9814-1</t>
  </si>
  <si>
    <t>Willowdale MS</t>
  </si>
  <si>
    <t>10043-1</t>
  </si>
  <si>
    <t>Wilmington ES</t>
  </si>
  <si>
    <t>9935-1</t>
  </si>
  <si>
    <t>Woodbine MS</t>
  </si>
  <si>
    <t>5196-1</t>
  </si>
  <si>
    <t>Yorkdale SS</t>
  </si>
  <si>
    <t>10047-1</t>
  </si>
  <si>
    <t>Yorkview PS</t>
  </si>
  <si>
    <t>10048-1</t>
  </si>
  <si>
    <t>Alexander Muir/Gladstone Ave Jr &amp; Sr PS</t>
  </si>
  <si>
    <t>9376-1</t>
  </si>
  <si>
    <t>Allenby Jr PS</t>
  </si>
  <si>
    <t>9377-1</t>
  </si>
  <si>
    <t>Broadacres JS</t>
  </si>
  <si>
    <t>9532-1</t>
  </si>
  <si>
    <t>Centennial Road Jr PS</t>
  </si>
  <si>
    <t>9710-1</t>
  </si>
  <si>
    <t>Central Toronto Academy</t>
  </si>
  <si>
    <t>9396-1</t>
  </si>
  <si>
    <t>Charles H Best MS</t>
  </si>
  <si>
    <t>9936-1</t>
  </si>
  <si>
    <t>Cliffwood PS</t>
  </si>
  <si>
    <t>9940-1</t>
  </si>
  <si>
    <t>Cresthaven PS</t>
  </si>
  <si>
    <t>9941-1</t>
  </si>
  <si>
    <t>Danforth C &amp; TI</t>
  </si>
  <si>
    <t>9406-2</t>
  </si>
  <si>
    <t>Davisville Jr PS (Holding)</t>
  </si>
  <si>
    <t>9647-1</t>
  </si>
  <si>
    <t>Denlow PS</t>
  </si>
  <si>
    <t>9947-1</t>
  </si>
  <si>
    <t>Donwood Park PS - Annex</t>
  </si>
  <si>
    <t>5200-1</t>
  </si>
  <si>
    <t>Driftwood PS</t>
  </si>
  <si>
    <t>9955-1</t>
  </si>
  <si>
    <t>Earlscourt Jr PS</t>
  </si>
  <si>
    <t>5028-1</t>
  </si>
  <si>
    <t>Eatonville JS</t>
  </si>
  <si>
    <t>9543-1</t>
  </si>
  <si>
    <t>Elia MS</t>
  </si>
  <si>
    <t>9960-1</t>
  </si>
  <si>
    <t>Etobicoke CI</t>
  </si>
  <si>
    <t>9547-1</t>
  </si>
  <si>
    <t>Firgrove PS</t>
  </si>
  <si>
    <t>9968-1</t>
  </si>
  <si>
    <t>Gledhill Jr PS</t>
  </si>
  <si>
    <t>9461-1</t>
  </si>
  <si>
    <t>Haney Centre</t>
  </si>
  <si>
    <t>9632-1</t>
  </si>
  <si>
    <t>Hollycrest MS</t>
  </si>
  <si>
    <t>9553-1</t>
  </si>
  <si>
    <t>Humber Valley Village JMS</t>
  </si>
  <si>
    <t>9555-1</t>
  </si>
  <si>
    <t>John D Parker JS</t>
  </si>
  <si>
    <t>9558-1</t>
  </si>
  <si>
    <t>Marc Garneau CI</t>
  </si>
  <si>
    <t>9900-1</t>
  </si>
  <si>
    <t>Martingrove CI</t>
  </si>
  <si>
    <t>9574-1</t>
  </si>
  <si>
    <t>North Albion CI</t>
  </si>
  <si>
    <t>9579-1</t>
  </si>
  <si>
    <t>North Kipling JMS</t>
  </si>
  <si>
    <t>9565-1</t>
  </si>
  <si>
    <t>Oakridge Jr PS</t>
  </si>
  <si>
    <t>9861-2</t>
  </si>
  <si>
    <t>Park Lane PS</t>
  </si>
  <si>
    <t xml:space="preserve">Pauline Jr PS </t>
  </si>
  <si>
    <t>5030-1</t>
  </si>
  <si>
    <t>Perth Avenue Jr PS</t>
  </si>
  <si>
    <t>5029-1</t>
  </si>
  <si>
    <t>R J Lang E &amp; MS</t>
  </si>
  <si>
    <t>10017-1</t>
  </si>
  <si>
    <t>Richview CI</t>
  </si>
  <si>
    <t>9587-1</t>
  </si>
  <si>
    <t>Shoreham Public Sports and Wellness Academy</t>
  </si>
  <si>
    <t>10027-1</t>
  </si>
  <si>
    <t>Silverthorn CI</t>
  </si>
  <si>
    <t>9596-1</t>
  </si>
  <si>
    <t>Smithfield MS</t>
  </si>
  <si>
    <t>9597-1</t>
  </si>
  <si>
    <t>Sunny View Jr &amp; Sr PS</t>
  </si>
  <si>
    <t>9454-1</t>
  </si>
  <si>
    <t>Tredway Woodsworth PS Annex</t>
  </si>
  <si>
    <t>9816-2</t>
  </si>
  <si>
    <t>Wellesworth JS</t>
  </si>
  <si>
    <t>9607-1</t>
  </si>
  <si>
    <t>West Deane (Lea. to TCDSB J C Slipyj  - Bill 30)</t>
  </si>
  <si>
    <t>5045-1</t>
  </si>
  <si>
    <t>West Humber CI</t>
  </si>
  <si>
    <t>9609-1</t>
  </si>
  <si>
    <t>West Preparatory Jr PS</t>
  </si>
  <si>
    <t>9510-1</t>
  </si>
  <si>
    <t>Windfields Middle School</t>
  </si>
  <si>
    <t>5199-1</t>
  </si>
  <si>
    <t>York Mills CI</t>
  </si>
  <si>
    <t>10045-1</t>
  </si>
  <si>
    <t>Yorkwoods PS</t>
  </si>
  <si>
    <t>10049-1</t>
  </si>
  <si>
    <t>A Y Jackson SS</t>
  </si>
  <si>
    <t>9901-1</t>
  </si>
  <si>
    <t>Adam Beck Jr PS</t>
  </si>
  <si>
    <t>9374-1</t>
  </si>
  <si>
    <t>Agnes Macphail PS</t>
  </si>
  <si>
    <t>9722-1</t>
  </si>
  <si>
    <t>Albert Campbell CI</t>
  </si>
  <si>
    <t>9701-2</t>
  </si>
  <si>
    <t>Albion Heights JMS</t>
  </si>
  <si>
    <t>9526-1</t>
  </si>
  <si>
    <t>Alexander Stirling PS</t>
  </si>
  <si>
    <t>9724-1</t>
  </si>
  <si>
    <t>Alexmuir Jr PS</t>
  </si>
  <si>
    <t>9725-1</t>
  </si>
  <si>
    <t>Alvin Curling Public School</t>
  </si>
  <si>
    <t>19083-1</t>
  </si>
  <si>
    <t>Amesbury MS</t>
  </si>
  <si>
    <t>9902-2</t>
  </si>
  <si>
    <t>Annette Street Jr &amp; Sr PS</t>
  </si>
  <si>
    <t>9380-1</t>
  </si>
  <si>
    <t>Anson S Taylor Jr PS</t>
  </si>
  <si>
    <t>9729-1</t>
  </si>
  <si>
    <t>Arbor Glen PS</t>
  </si>
  <si>
    <t>9906-1</t>
  </si>
  <si>
    <t>Avondale PS</t>
  </si>
  <si>
    <t>9908-2</t>
  </si>
  <si>
    <t>Bala Avenue CS</t>
  </si>
  <si>
    <t>9616-1</t>
  </si>
  <si>
    <t>Balmy Beach CS</t>
  </si>
  <si>
    <t>9381-1</t>
  </si>
  <si>
    <t>Banting &amp; Best PS</t>
  </si>
  <si>
    <t>9730-1</t>
  </si>
  <si>
    <t>Bellmere Jr PS</t>
  </si>
  <si>
    <t>9731-1</t>
  </si>
  <si>
    <t>Berner Trail Jr PS</t>
  </si>
  <si>
    <t>9734-1</t>
  </si>
  <si>
    <t>Beverly Glen Jr PS</t>
  </si>
  <si>
    <t>9735-1</t>
  </si>
  <si>
    <t>Birchmount Park CI</t>
  </si>
  <si>
    <t>9739-1</t>
  </si>
  <si>
    <t>Blacksmith PS</t>
  </si>
  <si>
    <t>9914-1</t>
  </si>
  <si>
    <t>Blake Street Jr PS</t>
  </si>
  <si>
    <t>9386-1</t>
  </si>
  <si>
    <t>Blantyre PS</t>
  </si>
  <si>
    <t>9740-1</t>
  </si>
  <si>
    <t>Bliss Carman Sr PS</t>
  </si>
  <si>
    <t>9699-1</t>
  </si>
  <si>
    <t>Bloor CI</t>
  </si>
  <si>
    <t>9387-4</t>
  </si>
  <si>
    <t>9387-3</t>
  </si>
  <si>
    <t>Bloordale MS</t>
  </si>
  <si>
    <t>9528-1</t>
  </si>
  <si>
    <t>Bowmore Road Jr &amp; Sr PS</t>
  </si>
  <si>
    <t>9390-1</t>
  </si>
  <si>
    <t>Bridlewood Jr PS</t>
  </si>
  <si>
    <t>9700-1</t>
  </si>
  <si>
    <t>Brimwood Boulevard Jr PS</t>
  </si>
  <si>
    <t>9701-1</t>
  </si>
  <si>
    <t>Brookhaven PS</t>
  </si>
  <si>
    <t>9920-1</t>
  </si>
  <si>
    <t>Brookmill Boulevard Jr PS</t>
  </si>
  <si>
    <t>9702-1</t>
  </si>
  <si>
    <t>Brookside PS</t>
  </si>
  <si>
    <t>12065-1</t>
  </si>
  <si>
    <t>Brookview MS</t>
  </si>
  <si>
    <t>9921-1</t>
  </si>
  <si>
    <t xml:space="preserve">Brown Jr PS </t>
  </si>
  <si>
    <t>9393-1</t>
  </si>
  <si>
    <t>Bruce PS</t>
  </si>
  <si>
    <t>9394-1</t>
  </si>
  <si>
    <t>Burrows Hall Jr PS</t>
  </si>
  <si>
    <t>9705-1</t>
  </si>
  <si>
    <t>C W Jefferys CI</t>
  </si>
  <si>
    <t>9923-1</t>
  </si>
  <si>
    <t>Carleton Village Jr &amp; Sr Sports and Wellness Academy</t>
  </si>
  <si>
    <t>8172-1</t>
  </si>
  <si>
    <t>Castlebar Jr School</t>
  </si>
  <si>
    <t>9535-1</t>
  </si>
  <si>
    <t>Cedar Drive Jr PS</t>
  </si>
  <si>
    <t>9707-1</t>
  </si>
  <si>
    <t>Cedarbrae CI</t>
  </si>
  <si>
    <t>9708-1</t>
  </si>
  <si>
    <t>Central Etobicoke HS</t>
  </si>
  <si>
    <t>9536-1</t>
  </si>
  <si>
    <t>Central Technical School</t>
  </si>
  <si>
    <t>9397-1</t>
  </si>
  <si>
    <t>Chalkfarm PS</t>
  </si>
  <si>
    <t>9933-1</t>
  </si>
  <si>
    <t>Charles Gordon Sr PS</t>
  </si>
  <si>
    <t>9711-2</t>
  </si>
  <si>
    <t>Charlottetown Jr PS</t>
  </si>
  <si>
    <t>9712-1</t>
  </si>
  <si>
    <t>Chartland Jr PS</t>
  </si>
  <si>
    <t>9713-2</t>
  </si>
  <si>
    <t>Cherokee PS</t>
  </si>
  <si>
    <t>9937-1</t>
  </si>
  <si>
    <t>Chester Le Jr PS</t>
  </si>
  <si>
    <t>9714-1</t>
  </si>
  <si>
    <t>Chief Dan George PS</t>
  </si>
  <si>
    <t>9715-1</t>
  </si>
  <si>
    <t>Church Street Jr PS</t>
  </si>
  <si>
    <t>9399-1</t>
  </si>
  <si>
    <t>9938-1</t>
  </si>
  <si>
    <t>Claude Watson School for the Arts</t>
  </si>
  <si>
    <t>9939-1</t>
  </si>
  <si>
    <t>Clinton Street Jr PS</t>
  </si>
  <si>
    <t>9402-1</t>
  </si>
  <si>
    <t xml:space="preserve">Contact Alt School </t>
  </si>
  <si>
    <t>9404-1</t>
  </si>
  <si>
    <t>Cordella Jr PS</t>
  </si>
  <si>
    <t>9622-1</t>
  </si>
  <si>
    <t>Cornell Jr PS</t>
  </si>
  <si>
    <t>9741-1</t>
  </si>
  <si>
    <t>Cosburn MS</t>
  </si>
  <si>
    <t>9881-1</t>
  </si>
  <si>
    <t>Crescent Town ES</t>
  </si>
  <si>
    <t>9882-1</t>
  </si>
  <si>
    <t>Crestview PS</t>
  </si>
  <si>
    <t>9942-1</t>
  </si>
  <si>
    <t>Cummer Valley MS</t>
  </si>
  <si>
    <t>9943-1</t>
  </si>
  <si>
    <t>D &amp; M Thomson CI</t>
  </si>
  <si>
    <t>19620-1</t>
  </si>
  <si>
    <t>D A Morrison MS</t>
  </si>
  <si>
    <t>5065-1</t>
  </si>
  <si>
    <t>Dallington PS</t>
  </si>
  <si>
    <t>9944-1</t>
  </si>
  <si>
    <t>David Lewis PS</t>
  </si>
  <si>
    <t>9746-1</t>
  </si>
  <si>
    <t>Dewson Street Jr PS</t>
  </si>
  <si>
    <t>9409-1</t>
  </si>
  <si>
    <t>Diefenbaker ES</t>
  </si>
  <si>
    <t>9881-2</t>
  </si>
  <si>
    <t>Don Mills CI</t>
  </si>
  <si>
    <t>9949-1</t>
  </si>
  <si>
    <t>Don Mills MS</t>
  </si>
  <si>
    <t>9949-2</t>
  </si>
  <si>
    <t>Don Valley MS</t>
  </si>
  <si>
    <t>5066-1</t>
  </si>
  <si>
    <t>Donview Middle Health and Wellness Academy</t>
  </si>
  <si>
    <t>9951-1</t>
  </si>
  <si>
    <t>Downtown Alt School</t>
  </si>
  <si>
    <t>9411-1</t>
  </si>
  <si>
    <t>Dr Marion Hilliard Sr PS</t>
  </si>
  <si>
    <t>9749-1</t>
  </si>
  <si>
    <t>Dr Norman Bethune CI</t>
  </si>
  <si>
    <t>9750-1</t>
  </si>
  <si>
    <t>Duke of Connaught Jr &amp; Sr PS</t>
  </si>
  <si>
    <t>9412-1</t>
  </si>
  <si>
    <t>Dundas Jr PS</t>
  </si>
  <si>
    <t>9413-1</t>
  </si>
  <si>
    <t>Earl Grey Sr PS</t>
  </si>
  <si>
    <t>9415-1</t>
  </si>
  <si>
    <t>East York Alt SS</t>
  </si>
  <si>
    <t>9884-1</t>
  </si>
  <si>
    <t>East York CI</t>
  </si>
  <si>
    <t>9884-2</t>
  </si>
  <si>
    <t>Eastdale CI</t>
  </si>
  <si>
    <t>9418-1</t>
  </si>
  <si>
    <t>Eastview PS</t>
  </si>
  <si>
    <t>9758-1</t>
  </si>
  <si>
    <t>Eglinton Jr PS</t>
  </si>
  <si>
    <t>9420-1</t>
  </si>
  <si>
    <t>Elizabeth Simcoe Jr PS</t>
  </si>
  <si>
    <t>9760-1</t>
  </si>
  <si>
    <t>Emery CI</t>
  </si>
  <si>
    <t>9962-1</t>
  </si>
  <si>
    <t>9800-1</t>
  </si>
  <si>
    <t>Ernest PS</t>
  </si>
  <si>
    <t>9963-1</t>
  </si>
  <si>
    <t>Essex Jr &amp; Sr PS</t>
  </si>
  <si>
    <t>9421-1</t>
  </si>
  <si>
    <t>Etobicoke School of the Arts</t>
  </si>
  <si>
    <t>9539-2</t>
  </si>
  <si>
    <t>Fairbank PS</t>
  </si>
  <si>
    <t>9627-1</t>
  </si>
  <si>
    <t>Fairglen Jr PS</t>
  </si>
  <si>
    <t>9780-3</t>
  </si>
  <si>
    <t>Fenside PS</t>
  </si>
  <si>
    <t>9966-1</t>
  </si>
  <si>
    <t>Fern Avenue Jr &amp; Sr PS</t>
  </si>
  <si>
    <t>9422-1</t>
  </si>
  <si>
    <t>Fleming PS</t>
  </si>
  <si>
    <t>9803-1</t>
  </si>
  <si>
    <t>Forest Hill CI</t>
  </si>
  <si>
    <t>9455-1</t>
  </si>
  <si>
    <t>Forest Manor PS</t>
  </si>
  <si>
    <t>9970-1</t>
  </si>
  <si>
    <t>Frankland CS</t>
  </si>
  <si>
    <t>9457-1</t>
  </si>
  <si>
    <t>Fraser Mustard Early Learning Academy</t>
  </si>
  <si>
    <t>9889-2</t>
  </si>
  <si>
    <t>Garden Avenue Jr PS</t>
  </si>
  <si>
    <t>9458-1</t>
  </si>
  <si>
    <t>Gateway PS</t>
  </si>
  <si>
    <t>9972-1</t>
  </si>
  <si>
    <t>George S Henry Academy</t>
  </si>
  <si>
    <t>9974-1</t>
  </si>
  <si>
    <t>George Syme CS</t>
  </si>
  <si>
    <t>9630-1</t>
  </si>
  <si>
    <t>George Webster ES</t>
  </si>
  <si>
    <t>9897-2</t>
  </si>
  <si>
    <t>Georges Vanier SS</t>
  </si>
  <si>
    <t>5196-2</t>
  </si>
  <si>
    <t>Givins/Shaw Jr PS</t>
  </si>
  <si>
    <t>9460-1</t>
  </si>
  <si>
    <t>Glamorgan Jr PS</t>
  </si>
  <si>
    <t>9764-1</t>
  </si>
  <si>
    <t>Glen Ames Sr PS</t>
  </si>
  <si>
    <t>9462-2</t>
  </si>
  <si>
    <t>Glen Park PS</t>
  </si>
  <si>
    <t>9976-1</t>
  </si>
  <si>
    <t>Glenview Sr PS</t>
  </si>
  <si>
    <t>9463-2</t>
  </si>
  <si>
    <t>Gordon A Brown MS</t>
  </si>
  <si>
    <t>9888-1</t>
  </si>
  <si>
    <t>Grey Owl Jr PS</t>
  </si>
  <si>
    <t>9768-1</t>
  </si>
  <si>
    <t>H J Alexander CS</t>
  </si>
  <si>
    <t>9631-1</t>
  </si>
  <si>
    <t>Harbord CI</t>
  </si>
  <si>
    <t>9465-1</t>
  </si>
  <si>
    <t>Henry Hudson Sr PS</t>
  </si>
  <si>
    <t>9773-1</t>
  </si>
  <si>
    <t>Henry Kelsey Sr PS</t>
  </si>
  <si>
    <t>9713-1</t>
  </si>
  <si>
    <t>Heritage Park PS</t>
  </si>
  <si>
    <t>9775-1</t>
  </si>
  <si>
    <t>Heydon Park SS</t>
  </si>
  <si>
    <t>9509-1</t>
  </si>
  <si>
    <t>Highcastle PS</t>
  </si>
  <si>
    <t>9777-1</t>
  </si>
  <si>
    <t>Highland Heights Jr PS</t>
  </si>
  <si>
    <t>9822-1</t>
  </si>
  <si>
    <t>Highland MS</t>
  </si>
  <si>
    <t>5107-1</t>
  </si>
  <si>
    <t>Hillcrest CS</t>
  </si>
  <si>
    <t>9469-1</t>
  </si>
  <si>
    <t>Hillmount PS</t>
  </si>
  <si>
    <t>9927-1</t>
  </si>
  <si>
    <t>Hodgson MS</t>
  </si>
  <si>
    <t>9470-1</t>
  </si>
  <si>
    <t>Howard Jr PS</t>
  </si>
  <si>
    <t>9472-1</t>
  </si>
  <si>
    <t>Humbergrove CI (Leased to TCDSB, B30)</t>
  </si>
  <si>
    <t>5051-1</t>
  </si>
  <si>
    <t>Humberside CI</t>
  </si>
  <si>
    <t>9474-1</t>
  </si>
  <si>
    <t>Humberwood Downs JMA</t>
  </si>
  <si>
    <t>5038-1</t>
  </si>
  <si>
    <t>Humewood CS</t>
  </si>
  <si>
    <t>9635-1</t>
  </si>
  <si>
    <t>Indian Road Crescent Jr PS</t>
  </si>
  <si>
    <t>9476-1</t>
  </si>
  <si>
    <t>Iroquois Jr PS</t>
  </si>
  <si>
    <t>9826-1</t>
  </si>
  <si>
    <t>Island PS/Natural Science School</t>
  </si>
  <si>
    <t>9478-1</t>
  </si>
  <si>
    <t>Islington JMS</t>
  </si>
  <si>
    <t>9556-1</t>
  </si>
  <si>
    <t>J B Tyrrell Sr PS</t>
  </si>
  <si>
    <t>9780-2</t>
  </si>
  <si>
    <t>Jack Miner Sr PS</t>
  </si>
  <si>
    <t>9830-1</t>
  </si>
  <si>
    <t>Jackman Avenue Jr PS</t>
  </si>
  <si>
    <t>9479-1</t>
  </si>
  <si>
    <t>James S Bell JM Sports and Wellness Academy</t>
  </si>
  <si>
    <t>9557-1</t>
  </si>
  <si>
    <t>Jarvis CI</t>
  </si>
  <si>
    <t>9480-1</t>
  </si>
  <si>
    <t>Jean Lumb PS</t>
  </si>
  <si>
    <t>19639-1</t>
  </si>
  <si>
    <t>John Buchan Sr PS</t>
  </si>
  <si>
    <t>5137-2</t>
  </si>
  <si>
    <t>John G Diefenbaker PS</t>
  </si>
  <si>
    <t>9832-1</t>
  </si>
  <si>
    <t>John McCrae PS</t>
  </si>
  <si>
    <t>9833-1</t>
  </si>
  <si>
    <t>John Ross Robertson Jr PS</t>
  </si>
  <si>
    <t>9463-1</t>
  </si>
  <si>
    <t>Joseph Brant PS</t>
  </si>
  <si>
    <t>9776-2</t>
  </si>
  <si>
    <t>Joseph Howe Sr PS</t>
  </si>
  <si>
    <t>9814-2</t>
  </si>
  <si>
    <t>Kapapamahchakwew - Wandering Spirit School (Elem)</t>
  </si>
  <si>
    <t>9419-1</t>
  </si>
  <si>
    <t>Keele Street PS</t>
  </si>
  <si>
    <t>9502-1</t>
  </si>
  <si>
    <t>Kennedy PS</t>
  </si>
  <si>
    <t>9836-1</t>
  </si>
  <si>
    <t>Kensington CS</t>
  </si>
  <si>
    <t>9471-1</t>
  </si>
  <si>
    <t>Kew Beach Jr PS</t>
  </si>
  <si>
    <t>9488-1</t>
  </si>
  <si>
    <t>Kimberley Jr PS</t>
  </si>
  <si>
    <t>9382-1</t>
  </si>
  <si>
    <t>King Edward Jr &amp; Sr PS</t>
  </si>
  <si>
    <t>9490-1</t>
  </si>
  <si>
    <t>King George Jr PS</t>
  </si>
  <si>
    <t>9640-1</t>
  </si>
  <si>
    <t>Kingslake PS</t>
  </si>
  <si>
    <t>9987-1</t>
  </si>
  <si>
    <t>Kingsmill CI (Lease to TCDSB Bishop Allen Ac - B30)</t>
  </si>
  <si>
    <t>5216-1</t>
  </si>
  <si>
    <t>Kipling CI</t>
  </si>
  <si>
    <t>9568-1</t>
  </si>
  <si>
    <t>Lakeview SS (Lease to TCDSB St Patrick - B30)</t>
  </si>
  <si>
    <t>5205-1</t>
  </si>
  <si>
    <t>Lamberton PS</t>
  </si>
  <si>
    <t>9988-1</t>
  </si>
  <si>
    <t>Lambton-Kingsway JMS</t>
  </si>
  <si>
    <t>9571-1</t>
  </si>
  <si>
    <t>L'Amoreaux CI</t>
  </si>
  <si>
    <t>9838-1</t>
  </si>
  <si>
    <t>Leaside HS</t>
  </si>
  <si>
    <t>9899-1</t>
  </si>
  <si>
    <t>Lescon PS</t>
  </si>
  <si>
    <t>9991-1</t>
  </si>
  <si>
    <t>Leslieville Jr PS</t>
  </si>
  <si>
    <t>9492-1</t>
  </si>
  <si>
    <t>Lester B Pearson CI</t>
  </si>
  <si>
    <t>9749-2</t>
  </si>
  <si>
    <t>Lewis S Beattie (Lease to DSB64 Mgr Charb. - B30)</t>
  </si>
  <si>
    <t>5152-1</t>
  </si>
  <si>
    <t>Lord Dufferin Jr &amp; Sr PS</t>
  </si>
  <si>
    <t>5138-1</t>
  </si>
  <si>
    <t>Lord Lansdowne Jr PS</t>
  </si>
  <si>
    <t>9493-1</t>
  </si>
  <si>
    <t>Lucy Maud Montgomery PS</t>
  </si>
  <si>
    <t>9841-1</t>
  </si>
  <si>
    <t>Lucy McCormick Sr School</t>
  </si>
  <si>
    <t>9494-1</t>
  </si>
  <si>
    <t>Lynnwood Heights Jr PS</t>
  </si>
  <si>
    <t>9843-1</t>
  </si>
  <si>
    <t>Macklin PS</t>
  </si>
  <si>
    <t>9844-1</t>
  </si>
  <si>
    <t>Malvern CI</t>
  </si>
  <si>
    <t>9495-1</t>
  </si>
  <si>
    <t>Malvern Jr PS</t>
  </si>
  <si>
    <t>9845-1</t>
  </si>
  <si>
    <t>Maplewood HS</t>
  </si>
  <si>
    <t>9847-1</t>
  </si>
  <si>
    <t>Market Lane Jr &amp; Sr PS</t>
  </si>
  <si>
    <t>9496-1</t>
  </si>
  <si>
    <t>Mary Shadd PS</t>
  </si>
  <si>
    <t>9848-1</t>
  </si>
  <si>
    <t>McKee PS</t>
  </si>
  <si>
    <t>9996-1</t>
  </si>
  <si>
    <t>Melody Village JS</t>
  </si>
  <si>
    <t>9575-1</t>
  </si>
  <si>
    <t>Military Trail PS</t>
  </si>
  <si>
    <t>9854-1</t>
  </si>
  <si>
    <t>Milliken PS</t>
  </si>
  <si>
    <t>9855-1</t>
  </si>
  <si>
    <t>Milne Valley MS</t>
  </si>
  <si>
    <t>9999-1</t>
  </si>
  <si>
    <t>Monarch Park CI</t>
  </si>
  <si>
    <t>9499-1</t>
  </si>
  <si>
    <t>Montrose Jr PS</t>
  </si>
  <si>
    <t>9408-1</t>
  </si>
  <si>
    <t>Morrish PS</t>
  </si>
  <si>
    <t>9856-1</t>
  </si>
  <si>
    <t>Morse Street Jr PS</t>
  </si>
  <si>
    <t>9501-1</t>
  </si>
  <si>
    <t>Muirhead PS</t>
  </si>
  <si>
    <t>10000-1</t>
  </si>
  <si>
    <t>Nelson Mandela Park PS</t>
  </si>
  <si>
    <t>9433-1</t>
  </si>
  <si>
    <t>Newtonbrook SS</t>
  </si>
  <si>
    <t>10002-1</t>
  </si>
  <si>
    <t>Norseman JMS</t>
  </si>
  <si>
    <t>9578-1</t>
  </si>
  <si>
    <t>North Toronto CI</t>
  </si>
  <si>
    <t>12259-1</t>
  </si>
  <si>
    <t>Northern SS</t>
  </si>
  <si>
    <t>9506-1</t>
  </si>
  <si>
    <t>Northlea E &amp; MS</t>
  </si>
  <si>
    <t>9893-1</t>
  </si>
  <si>
    <t>Northview Heights SS</t>
  </si>
  <si>
    <t>10004-1</t>
  </si>
  <si>
    <t>Norway Jr PS</t>
  </si>
  <si>
    <t>9424-1</t>
  </si>
  <si>
    <t>Oakdale Park MS</t>
  </si>
  <si>
    <t>10006-1</t>
  </si>
  <si>
    <t>Oakwood CI</t>
  </si>
  <si>
    <t>9425-1</t>
  </si>
  <si>
    <t>O'Connor PS</t>
  </si>
  <si>
    <t>10007-1</t>
  </si>
  <si>
    <t>Ogden Jr PS</t>
  </si>
  <si>
    <t>9427-1</t>
  </si>
  <si>
    <t>Ossington/Old Orchard Jr PS</t>
  </si>
  <si>
    <t>9430-1</t>
  </si>
  <si>
    <t>Owen PS</t>
  </si>
  <si>
    <t>10009-1</t>
  </si>
  <si>
    <t>Palmerston Ave Jr PS</t>
  </si>
  <si>
    <t>9431-1</t>
  </si>
  <si>
    <t>Palmerston Ave Jr PS - Annex</t>
  </si>
  <si>
    <t>9431-2</t>
  </si>
  <si>
    <t>Pape Avenue Jr PS</t>
  </si>
  <si>
    <t>9432-1</t>
  </si>
  <si>
    <t>Park Lawn JMS</t>
  </si>
  <si>
    <t>9580-1</t>
  </si>
  <si>
    <t>Parkdale CI</t>
  </si>
  <si>
    <t>9434-1</t>
  </si>
  <si>
    <t>Parkdale Jr &amp; Sr PS</t>
  </si>
  <si>
    <t>9435-1</t>
  </si>
  <si>
    <t>Parkside ES</t>
  </si>
  <si>
    <t>9894-1</t>
  </si>
  <si>
    <t>Parkview Alternative School / Terraview Heights LC</t>
  </si>
  <si>
    <t>9791-1</t>
  </si>
  <si>
    <t>Percy Williams Jr PS</t>
  </si>
  <si>
    <t>9863-1</t>
  </si>
  <si>
    <t>Pierre Laporte MS</t>
  </si>
  <si>
    <t>Pineway PS</t>
  </si>
  <si>
    <t>Pleasant View MS</t>
  </si>
  <si>
    <t>5179-1</t>
  </si>
  <si>
    <t>Port Royal PS</t>
  </si>
  <si>
    <t>9866-1</t>
  </si>
  <si>
    <t>Portage Trail CS</t>
  </si>
  <si>
    <t>9621-1</t>
  </si>
  <si>
    <t>Queen Alexandra MS</t>
  </si>
  <si>
    <t>9413-2</t>
  </si>
  <si>
    <t>Queen Victoria PS</t>
  </si>
  <si>
    <t>9437-1</t>
  </si>
  <si>
    <t>R H McGregor ES</t>
  </si>
  <si>
    <t>9879-1</t>
  </si>
  <si>
    <t>Riverdale CI</t>
  </si>
  <si>
    <t>9441-1</t>
  </si>
  <si>
    <t>Robert Service Sr PS</t>
  </si>
  <si>
    <t>9870-1</t>
  </si>
  <si>
    <t>Roden PS</t>
  </si>
  <si>
    <t>9442-1</t>
  </si>
  <si>
    <t>Rose Avenue Jr PS</t>
  </si>
  <si>
    <t>9443-1</t>
  </si>
  <si>
    <t>Rosedale Heights School of the Arts</t>
  </si>
  <si>
    <t>9444-1</t>
  </si>
  <si>
    <t>Rosedale Jr PS</t>
  </si>
  <si>
    <t>9445-1</t>
  </si>
  <si>
    <t>Roselands Jr PS</t>
  </si>
  <si>
    <t>9644-1</t>
  </si>
  <si>
    <t>Rouge Valley PS</t>
  </si>
  <si>
    <t>9871-1</t>
  </si>
  <si>
    <t>Runnymede CI</t>
  </si>
  <si>
    <t>9645-1</t>
  </si>
  <si>
    <t>Runnymede Jr &amp; Sr PS</t>
  </si>
  <si>
    <t>9446-1</t>
  </si>
  <si>
    <t>Ryerson CS</t>
  </si>
  <si>
    <t>9447-1</t>
  </si>
  <si>
    <t>Samuel Hearne MS</t>
  </si>
  <si>
    <t>9861-1</t>
  </si>
  <si>
    <t>Scarborough Village PS</t>
  </si>
  <si>
    <t>9874-1</t>
  </si>
  <si>
    <t>SCAS</t>
  </si>
  <si>
    <t>9754-1</t>
  </si>
  <si>
    <t>Secord ES</t>
  </si>
  <si>
    <t>9887-1</t>
  </si>
  <si>
    <t>Seneca Hill PS</t>
  </si>
  <si>
    <t>10024-1</t>
  </si>
  <si>
    <t>Seventh Street JS</t>
  </si>
  <si>
    <t>9594-1</t>
  </si>
  <si>
    <t>Shaughnessy PS</t>
  </si>
  <si>
    <t>10025-1</t>
  </si>
  <si>
    <t>Shirley Street Jr PS</t>
  </si>
  <si>
    <t>9401-1</t>
  </si>
  <si>
    <t>Silver Springs PS</t>
  </si>
  <si>
    <t>9875-1</t>
  </si>
  <si>
    <t>Silverthorn Community School</t>
  </si>
  <si>
    <t>9638-2</t>
  </si>
  <si>
    <t>Sir Adam Beck JS</t>
  </si>
  <si>
    <t>5068-1</t>
  </si>
  <si>
    <t>Sir Alexander MacKenzie Sr PS</t>
  </si>
  <si>
    <t>9778-1</t>
  </si>
  <si>
    <t>Sir Ernest MacMillan Sr PS</t>
  </si>
  <si>
    <t>9779-1</t>
  </si>
  <si>
    <t>Sir John A Macdonald CI</t>
  </si>
  <si>
    <t>9780-1</t>
  </si>
  <si>
    <t>Sir Oliver Mowat CI</t>
  </si>
  <si>
    <t>9781-1</t>
  </si>
  <si>
    <t>Sir Samuel B Steele Jr PS</t>
  </si>
  <si>
    <t>9779-2</t>
  </si>
  <si>
    <t>Sir Wilfrid Laurier CI</t>
  </si>
  <si>
    <t>9784-1</t>
  </si>
  <si>
    <t>Sprucecourt PS</t>
  </si>
  <si>
    <t>9452-1</t>
  </si>
  <si>
    <t>St Margaret's PS</t>
  </si>
  <si>
    <t>9787-1</t>
  </si>
  <si>
    <t>Steelesview PS</t>
  </si>
  <si>
    <t>10033-1</t>
  </si>
  <si>
    <t>Stephen Leacock CI</t>
  </si>
  <si>
    <t>5137-1</t>
  </si>
  <si>
    <t>Swansea Jr &amp; Sr PS</t>
  </si>
  <si>
    <t>9507-1</t>
  </si>
  <si>
    <t>Tabor Park (Lease to TCDSB Jean Vanier CS - B30)</t>
  </si>
  <si>
    <t>5217-1</t>
  </si>
  <si>
    <t>Tam O'Shanter Jr PS</t>
  </si>
  <si>
    <t>9788-1</t>
  </si>
  <si>
    <t>Tecumseh Sr PS</t>
  </si>
  <si>
    <t>9766-2</t>
  </si>
  <si>
    <t>Terry Fox PS</t>
  </si>
  <si>
    <t>9792-1</t>
  </si>
  <si>
    <t>The Waterfront School</t>
  </si>
  <si>
    <t>9520-1</t>
  </si>
  <si>
    <t>Thomas L Wells PS</t>
  </si>
  <si>
    <t>11186-1</t>
  </si>
  <si>
    <t>Timberbank Jr PS</t>
  </si>
  <si>
    <t>9793-1</t>
  </si>
  <si>
    <t>Tom Longboat Jr PS</t>
  </si>
  <si>
    <t>9795-1</t>
  </si>
  <si>
    <t>Twentieth Street JS</t>
  </si>
  <si>
    <t>9603-1</t>
  </si>
  <si>
    <t>Valley Park MS</t>
  </si>
  <si>
    <t>9890-1</t>
  </si>
  <si>
    <t>Vincent Massey CI (Lease to TCDSB M Power - B30)</t>
  </si>
  <si>
    <t>5173-1</t>
  </si>
  <si>
    <t>West End Alt School</t>
  </si>
  <si>
    <t>9385-1</t>
  </si>
  <si>
    <t>West Hill CI</t>
  </si>
  <si>
    <t>9808-1</t>
  </si>
  <si>
    <t>West Hill PS</t>
  </si>
  <si>
    <t>9809-1</t>
  </si>
  <si>
    <t>West Park SS (Lease to TCDSB B Marrocco - B30)</t>
  </si>
  <si>
    <t>5171-1</t>
  </si>
  <si>
    <t>Western Tech</t>
  </si>
  <si>
    <t>9512-1</t>
  </si>
  <si>
    <t>Weston CI</t>
  </si>
  <si>
    <t>9649-1</t>
  </si>
  <si>
    <t>Westview Centennial SS</t>
  </si>
  <si>
    <t>10041-1</t>
  </si>
  <si>
    <t>Westwood MS</t>
  </si>
  <si>
    <t>5069-1</t>
  </si>
  <si>
    <t xml:space="preserve">Wexford Collegiate School for the Arts </t>
  </si>
  <si>
    <t>9811-1</t>
  </si>
  <si>
    <t>White Haven PS</t>
  </si>
  <si>
    <t>9813-1</t>
  </si>
  <si>
    <t>Whitney Jr PS</t>
  </si>
  <si>
    <t>9513-1</t>
  </si>
  <si>
    <t>Wilkinson Jr PS</t>
  </si>
  <si>
    <t>9406-1</t>
  </si>
  <si>
    <t>William G Miller PS</t>
  </si>
  <si>
    <t>9815-1</t>
  </si>
  <si>
    <t>William J McCordic School</t>
  </si>
  <si>
    <t>9515-1</t>
  </si>
  <si>
    <t>William L Mackenzie CI</t>
  </si>
  <si>
    <t>10042-1</t>
  </si>
  <si>
    <t>Williamson Road Jr PS</t>
  </si>
  <si>
    <t>9462-1</t>
  </si>
  <si>
    <t>Willow Park Jr PS</t>
  </si>
  <si>
    <t>9817-1</t>
  </si>
  <si>
    <t>Winchester Jr &amp; Sr PS</t>
  </si>
  <si>
    <t>9517-1</t>
  </si>
  <si>
    <t>Winchester Jr &amp; Sr PS - Annex</t>
  </si>
  <si>
    <t>9517-2</t>
  </si>
  <si>
    <t>Winona Drive Sr PS</t>
  </si>
  <si>
    <t>9518-1</t>
  </si>
  <si>
    <t>Winston Churchill CI</t>
  </si>
  <si>
    <t>9806-1</t>
  </si>
  <si>
    <t>Withrow Avenue Jr PS</t>
  </si>
  <si>
    <t>9438-1</t>
  </si>
  <si>
    <t>Woburn CI</t>
  </si>
  <si>
    <t>9819-1</t>
  </si>
  <si>
    <t>Woburn Jr PS</t>
  </si>
  <si>
    <t>9819-2</t>
  </si>
  <si>
    <t>York Humber (Lease to TCDSB A Romero CSS- B30)</t>
  </si>
  <si>
    <t>5219-1</t>
  </si>
  <si>
    <t>York Humber HS</t>
  </si>
  <si>
    <t>9651-1</t>
  </si>
  <si>
    <t>York Memorial CI</t>
  </si>
  <si>
    <t>9552-2</t>
  </si>
  <si>
    <t>Zion Heights MS</t>
  </si>
  <si>
    <t>5210-1</t>
  </si>
  <si>
    <t>Ventilation System</t>
  </si>
  <si>
    <t>School boards are optimizing air quality in schools through improved ventilation and filtration. 
Implemented measures are dependent on the type of ventilation and feasibility within the context of school facilities and related building systems.
This is a key element in the multiple protective strategies being employed to reduce the risk of COVID-19 transmission and support healthier and safe learning environments for students and staff.</t>
  </si>
  <si>
    <t>Increased frequency of filter changes</t>
  </si>
  <si>
    <t>Increased fresh air intake (windows and/or mechanical ventilation systems)</t>
  </si>
  <si>
    <t xml:space="preserve">School Ventilation and Filtration Measures* </t>
  </si>
  <si>
    <t>*Some measures may not be feasible within the context of a school facility/site and related building systems.</t>
  </si>
  <si>
    <t>**High-Efficiency Particulate Air (HEPA)</t>
  </si>
  <si>
    <t xml:space="preserve">Standalone HEPA** filter units deployed in portables, as needed </t>
  </si>
  <si>
    <t>Mechanical Ventilation, 
Partial Mechanical Ventilation,
Non-Mechanical Ventilation (Natural Ventilation / Exhaust Only)</t>
  </si>
  <si>
    <t>Non-Mechanical Ventilation (Natural Ventilation / Exhaust Only)</t>
  </si>
  <si>
    <t>Numbers #</t>
  </si>
  <si>
    <t>These are drop down options →</t>
  </si>
  <si>
    <t xml:space="preserve"> see ALPHA Alternative</t>
  </si>
  <si>
    <t>See Central Technical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</si>
</sst>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3" formatCode="_-* #,##0.00_-;\-* #,##0.00_-;_-* &quot;-&quot;??_-;_-@_-"/>
    <numFmt numFmtId="164" formatCode="_-* #,##0_-;\-* #,##0_-;_-* &quot;-&quot;??_-;_-@_-"/>
  </numFmts>
  <fonts count="20" x14ac:knownFonts="1">
    <font>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1"/>
      <name val="Calibri"/>
      <family val="2"/>
      <scheme val="minor"/>
    </font>
    <font>
      <sz val="11"/>
      <name val="Calibri"/>
      <family val="2"/>
      <scheme val="minor"/>
    </font>
    <font>
      <b/>
      <sz val="11"/>
      <color theme="0"/>
      <name val="Calibri"/>
      <family val="2"/>
      <scheme val="minor"/>
    </font>
    <font>
      <sz val="11"/>
      <color theme="1"/>
      <name val="Calibri"/>
      <family val="2"/>
      <scheme val="minor"/>
    </font>
    <font>
      <b/>
      <sz val="10"/>
      <color theme="0"/>
      <name val="Calibri"/>
      <family val="2"/>
      <scheme val="minor"/>
    </font>
    <font>
      <sz val="10"/>
      <color theme="0"/>
      <name val="Calibri"/>
      <family val="2"/>
      <scheme val="minor"/>
    </font>
    <font>
      <sz val="12"/>
      <color theme="0"/>
      <name val="Calibri"/>
      <family val="2"/>
      <scheme val="minor"/>
    </font>
    <font>
      <sz val="8"/>
      <name val="Calibri"/>
      <family val="2"/>
      <scheme val="minor"/>
    </font>
    <font>
      <sz val="12"/>
      <name val="Calibri"/>
      <family val="2"/>
      <scheme val="minor"/>
    </font>
    <font>
      <i/>
      <sz val="10"/>
      <name val="Calibri"/>
      <family val="2"/>
      <scheme val="minor"/>
    </font>
    <font>
      <i/>
      <sz val="10"/>
      <color theme="1"/>
      <name val="Calibri"/>
      <family val="2"/>
      <scheme val="minor"/>
    </font>
    <font>
      <sz val="10.5"/>
      <color rgb="FF222A35"/>
      <name val="Calibri"/>
      <family val="2"/>
      <scheme val="minor"/>
    </font>
  </fonts>
  <fills count="14">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5" tint="0.79998168889431442"/>
        <bgColor theme="4" tint="0.7999816888943144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00000"/>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int="0.39997558519241921"/>
      </top>
      <bottom/>
      <diagonal/>
    </border>
    <border>
      <left style="medium">
        <color indexed="64"/>
      </left>
      <right/>
      <top style="medium">
        <color indexed="64"/>
      </top>
      <bottom style="medium">
        <color theme="0" tint="-4.9989318521683403E-2"/>
      </bottom>
      <diagonal/>
    </border>
    <border>
      <left/>
      <right/>
      <top style="medium">
        <color indexed="64"/>
      </top>
      <bottom style="medium">
        <color theme="0" tint="-4.9989318521683403E-2"/>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style="medium">
        <color indexed="64"/>
      </left>
      <right/>
      <top style="medium">
        <color theme="0" tint="-4.9989318521683403E-2"/>
      </top>
      <bottom style="medium">
        <color indexed="64"/>
      </bottom>
      <diagonal/>
    </border>
    <border>
      <left/>
      <right/>
      <top style="medium">
        <color theme="0" tint="-4.9989318521683403E-2"/>
      </top>
      <bottom style="medium">
        <color indexed="64"/>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top/>
      <bottom style="thin">
        <color indexed="64"/>
      </bottom>
      <diagonal/>
    </border>
    <border>
      <left/>
      <right style="thin">
        <color indexed="64"/>
      </right>
      <top style="thin">
        <color indexed="64"/>
      </top>
      <bottom/>
      <diagonal/>
    </border>
  </borders>
  <cellStyleXfs count="2">
    <xf numFmtId="0" fontId="0" fillId="0" borderId="0"/>
    <xf numFmtId="43" fontId="11" fillId="0" borderId="0" applyFont="0" applyFill="0" applyBorder="0" applyAlignment="0" applyProtection="0"/>
  </cellStyleXfs>
  <cellXfs count="75">
    <xf numFmtId="0" fontId="0" fillId="0" borderId="0" xfId="0"/>
    <xf numFmtId="0" fontId="0" fillId="3" borderId="0" xfId="0" applyFill="1"/>
    <xf numFmtId="0" fontId="1" fillId="3" borderId="0" xfId="0" applyFont="1" applyFill="1"/>
    <xf numFmtId="0" fontId="4" fillId="3" borderId="2" xfId="0" applyFont="1" applyFill="1" applyBorder="1" applyAlignment="1">
      <alignment vertical="center"/>
    </xf>
    <xf numFmtId="0" fontId="4" fillId="3" borderId="3" xfId="0" applyFont="1" applyFill="1" applyBorder="1" applyAlignment="1">
      <alignment vertical="center"/>
    </xf>
    <xf numFmtId="0" fontId="2" fillId="3" borderId="2"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 fillId="3" borderId="3" xfId="0" applyFont="1" applyFill="1" applyBorder="1" applyAlignment="1">
      <alignment horizontal="center" vertical="center"/>
    </xf>
    <xf numFmtId="0" fontId="3" fillId="3" borderId="3" xfId="0" applyFont="1" applyFill="1" applyBorder="1" applyAlignment="1">
      <alignment vertical="center" wrapText="1"/>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5" fillId="3" borderId="0" xfId="0" applyFont="1" applyFill="1" applyAlignment="1">
      <alignment vertical="center"/>
    </xf>
    <xf numFmtId="0" fontId="0" fillId="0" borderId="0" xfId="0" applyAlignment="1">
      <alignment horizontal="center"/>
    </xf>
    <xf numFmtId="0" fontId="6" fillId="6" borderId="0" xfId="0" applyFont="1" applyFill="1"/>
    <xf numFmtId="2" fontId="0" fillId="0" borderId="0" xfId="0" applyNumberFormat="1"/>
    <xf numFmtId="0" fontId="3" fillId="3" borderId="2" xfId="0" applyFont="1" applyFill="1" applyBorder="1" applyAlignment="1">
      <alignment vertical="center" wrapText="1"/>
    </xf>
    <xf numFmtId="0" fontId="6" fillId="6" borderId="0" xfId="0" applyFont="1" applyFill="1" applyAlignment="1">
      <alignment wrapText="1"/>
    </xf>
    <xf numFmtId="0" fontId="0" fillId="0" borderId="0" xfId="0" applyAlignment="1">
      <alignment horizontal="center" vertical="center"/>
    </xf>
    <xf numFmtId="0" fontId="0" fillId="0" borderId="0" xfId="0" applyAlignment="1">
      <alignment horizontal="left" vertical="center"/>
    </xf>
    <xf numFmtId="0" fontId="6" fillId="8" borderId="0" xfId="0" applyFont="1" applyFill="1" applyAlignment="1">
      <alignment horizontal="center" vertical="center"/>
    </xf>
    <xf numFmtId="0" fontId="6" fillId="8" borderId="0" xfId="0" applyFont="1" applyFill="1" applyAlignment="1">
      <alignment horizontal="left" vertical="center" wrapText="1"/>
    </xf>
    <xf numFmtId="0" fontId="6" fillId="8" borderId="0" xfId="0" applyFont="1" applyFill="1" applyAlignment="1">
      <alignment horizontal="left" vertical="center"/>
    </xf>
    <xf numFmtId="0" fontId="6" fillId="0" borderId="0" xfId="0" applyFont="1" applyAlignment="1">
      <alignment horizontal="left" wrapText="1"/>
    </xf>
    <xf numFmtId="0" fontId="10" fillId="10" borderId="6" xfId="0" applyFont="1" applyFill="1" applyBorder="1"/>
    <xf numFmtId="0" fontId="10" fillId="10" borderId="7" xfId="0" applyFont="1" applyFill="1" applyBorder="1"/>
    <xf numFmtId="0" fontId="10" fillId="10" borderId="7" xfId="0" applyFont="1" applyFill="1" applyBorder="1" applyAlignment="1">
      <alignment horizontal="left" vertical="center"/>
    </xf>
    <xf numFmtId="0" fontId="10" fillId="10" borderId="8" xfId="0" applyFont="1" applyFill="1" applyBorder="1" applyAlignment="1">
      <alignment horizontal="left" vertical="center"/>
    </xf>
    <xf numFmtId="0" fontId="10" fillId="10" borderId="9" xfId="0" applyFont="1" applyFill="1" applyBorder="1" applyAlignment="1">
      <alignment horizontal="left" vertical="center"/>
    </xf>
    <xf numFmtId="0" fontId="10" fillId="9" borderId="10" xfId="0" applyFont="1" applyFill="1" applyBorder="1" applyAlignment="1">
      <alignment horizontal="left" vertical="center" wrapText="1"/>
    </xf>
    <xf numFmtId="0" fontId="10" fillId="9" borderId="11" xfId="0" applyFont="1" applyFill="1" applyBorder="1" applyAlignment="1">
      <alignment horizontal="left" vertical="center" wrapText="1"/>
    </xf>
    <xf numFmtId="0" fontId="10" fillId="9" borderId="12" xfId="0" applyFont="1" applyFill="1" applyBorder="1" applyAlignment="1">
      <alignment horizontal="left" vertical="center" wrapText="1"/>
    </xf>
    <xf numFmtId="0" fontId="10" fillId="9" borderId="13" xfId="0" applyFont="1" applyFill="1" applyBorder="1" applyAlignment="1">
      <alignment horizontal="left" vertical="center" wrapText="1"/>
    </xf>
    <xf numFmtId="0" fontId="9" fillId="3" borderId="0" xfId="0" applyFont="1" applyFill="1" applyAlignment="1">
      <alignment horizontal="center" vertical="center"/>
    </xf>
    <xf numFmtId="0" fontId="3" fillId="3" borderId="4" xfId="0" applyFont="1" applyFill="1" applyBorder="1" applyAlignment="1">
      <alignment horizontal="right" vertical="center"/>
    </xf>
    <xf numFmtId="0" fontId="1" fillId="0" borderId="0" xfId="0" applyFont="1"/>
    <xf numFmtId="0" fontId="12" fillId="0" borderId="0" xfId="0" applyFont="1" applyAlignment="1">
      <alignment horizontal="left" vertical="top"/>
    </xf>
    <xf numFmtId="0" fontId="13" fillId="0" borderId="0" xfId="0" applyFont="1" applyAlignment="1">
      <alignment horizontal="left" vertical="top"/>
    </xf>
    <xf numFmtId="0" fontId="3" fillId="0" borderId="0" xfId="0" applyFont="1" applyAlignment="1">
      <alignment vertical="center"/>
    </xf>
    <xf numFmtId="0" fontId="14" fillId="0" borderId="0" xfId="0" applyFont="1" applyAlignment="1">
      <alignment vertical="center" shrinkToFit="1"/>
    </xf>
    <xf numFmtId="0" fontId="14" fillId="3" borderId="0" xfId="0" applyFont="1" applyFill="1" applyAlignment="1">
      <alignment vertical="center" shrinkToFit="1"/>
    </xf>
    <xf numFmtId="0" fontId="10" fillId="9" borderId="13" xfId="0" applyFont="1" applyFill="1" applyBorder="1" applyAlignment="1">
      <alignment horizontal="center" vertical="center" wrapText="1"/>
    </xf>
    <xf numFmtId="0" fontId="0" fillId="0" borderId="0" xfId="0" applyAlignment="1">
      <alignment vertical="center" wrapText="1"/>
    </xf>
    <xf numFmtId="164" fontId="0" fillId="0" borderId="0" xfId="1" applyNumberFormat="1" applyFont="1" applyAlignment="1">
      <alignment vertical="center" wrapText="1"/>
    </xf>
    <xf numFmtId="8" fontId="0" fillId="7" borderId="14" xfId="0" applyNumberFormat="1" applyFill="1" applyBorder="1" applyAlignment="1">
      <alignment horizontal="center" vertical="center" wrapText="1"/>
    </xf>
    <xf numFmtId="2" fontId="0" fillId="11" borderId="0" xfId="0" applyNumberFormat="1" applyFill="1"/>
    <xf numFmtId="0" fontId="0" fillId="11" borderId="0" xfId="0" applyFill="1"/>
    <xf numFmtId="3" fontId="0" fillId="11" borderId="0" xfId="0" applyNumberFormat="1" applyFill="1"/>
    <xf numFmtId="0" fontId="1" fillId="3" borderId="15" xfId="0" applyFont="1" applyFill="1" applyBorder="1" applyAlignment="1">
      <alignment horizontal="center" vertical="center"/>
    </xf>
    <xf numFmtId="0" fontId="9" fillId="3" borderId="3" xfId="0" applyFont="1" applyFill="1" applyBorder="1" applyAlignment="1">
      <alignment horizontal="left" vertical="center"/>
    </xf>
    <xf numFmtId="0" fontId="0" fillId="12" borderId="0" xfId="0" applyFill="1"/>
    <xf numFmtId="0" fontId="0" fillId="13" borderId="0" xfId="0" applyFill="1"/>
    <xf numFmtId="0" fontId="10" fillId="9" borderId="0" xfId="0" applyFont="1" applyFill="1" applyAlignment="1">
      <alignment horizontal="left" vertical="center" wrapText="1"/>
    </xf>
    <xf numFmtId="0" fontId="17" fillId="3" borderId="0" xfId="0" applyFont="1" applyFill="1"/>
    <xf numFmtId="0" fontId="18" fillId="3" borderId="0" xfId="0" applyFont="1" applyFill="1"/>
    <xf numFmtId="0" fontId="6" fillId="8" borderId="0" xfId="0" applyFont="1" applyFill="1" applyAlignment="1">
      <alignment horizontal="center" vertical="center" wrapText="1"/>
    </xf>
    <xf numFmtId="0" fontId="4" fillId="3" borderId="1" xfId="0" applyFont="1" applyFill="1" applyBorder="1" applyAlignment="1" applyProtection="1">
      <alignment vertical="center"/>
      <protection locked="0"/>
    </xf>
    <xf numFmtId="0" fontId="0" fillId="0" borderId="0" xfId="0" applyFill="1" applyAlignment="1">
      <alignment horizontal="left" vertical="center"/>
    </xf>
    <xf numFmtId="0" fontId="0" fillId="3" borderId="0" xfId="0" applyFill="1" applyAlignment="1">
      <alignment horizontal="left" vertical="center"/>
    </xf>
    <xf numFmtId="0" fontId="0" fillId="4" borderId="0" xfId="0" applyFill="1" applyAlignment="1">
      <alignment horizontal="center"/>
    </xf>
    <xf numFmtId="0" fontId="16" fillId="0" borderId="0" xfId="0" applyFont="1" applyAlignment="1">
      <alignment horizontal="center" vertical="center" wrapText="1"/>
    </xf>
    <xf numFmtId="0" fontId="0" fillId="0" borderId="0" xfId="0" applyAlignment="1">
      <alignment horizontal="center"/>
    </xf>
    <xf numFmtId="0" fontId="19" fillId="0" borderId="0" xfId="0" applyFont="1" applyAlignment="1">
      <alignment horizontal="center" wrapText="1"/>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0" fillId="5" borderId="0" xfId="0" applyFill="1" applyAlignment="1">
      <alignment horizont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8" fillId="0" borderId="0" xfId="0" applyFont="1" applyAlignment="1">
      <alignment horizontal="center" vertical="center"/>
    </xf>
    <xf numFmtId="0" fontId="8" fillId="0" borderId="5" xfId="0" applyFont="1" applyBorder="1" applyAlignment="1">
      <alignment horizontal="center" vertical="center"/>
    </xf>
  </cellXfs>
  <cellStyles count="2">
    <cellStyle name="Comma" xfId="1" builtinId="3"/>
    <cellStyle name="Normal" xfId="0" builtinId="0"/>
  </cellStyles>
  <dxfs count="14">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0.34998626667073579"/>
        </patternFill>
      </fill>
    </dxf>
    <dxf>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3" tint="-0.499984740745262"/>
        </patternFill>
      </fill>
      <alignment horizontal="left" vertical="center" textRotation="0" wrapText="1" indent="0" justifyLastLine="0" shrinkToFit="0" readingOrder="0"/>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460375</xdr:colOff>
      <xdr:row>12</xdr:row>
      <xdr:rowOff>185734</xdr:rowOff>
    </xdr:from>
    <xdr:to>
      <xdr:col>3</xdr:col>
      <xdr:colOff>688975</xdr:colOff>
      <xdr:row>15</xdr:row>
      <xdr:rowOff>7934</xdr:rowOff>
    </xdr:to>
    <xdr:sp macro="" textlink="">
      <xdr:nvSpPr>
        <xdr:cNvPr id="7" name="TextBox 6">
          <a:extLst>
            <a:ext uri="{FF2B5EF4-FFF2-40B4-BE49-F238E27FC236}">
              <a16:creationId xmlns:a16="http://schemas.microsoft.com/office/drawing/2014/main" id="{886A914A-2467-43B9-99BD-27DFDFEE02D1}"/>
            </a:ext>
          </a:extLst>
        </xdr:cNvPr>
        <xdr:cNvSpPr txBox="1"/>
      </xdr:nvSpPr>
      <xdr:spPr>
        <a:xfrm>
          <a:off x="2155825" y="3748084"/>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Ventilation</a:t>
          </a:r>
        </a:p>
      </xdr:txBody>
    </xdr:sp>
    <xdr:clientData/>
  </xdr:twoCellAnchor>
  <xdr:twoCellAnchor>
    <xdr:from>
      <xdr:col>5</xdr:col>
      <xdr:colOff>506413</xdr:colOff>
      <xdr:row>12</xdr:row>
      <xdr:rowOff>176209</xdr:rowOff>
    </xdr:from>
    <xdr:to>
      <xdr:col>6</xdr:col>
      <xdr:colOff>735013</xdr:colOff>
      <xdr:row>14</xdr:row>
      <xdr:rowOff>188909</xdr:rowOff>
    </xdr:to>
    <xdr:sp macro="" textlink="">
      <xdr:nvSpPr>
        <xdr:cNvPr id="10" name="TextBox 9">
          <a:extLst>
            <a:ext uri="{FF2B5EF4-FFF2-40B4-BE49-F238E27FC236}">
              <a16:creationId xmlns:a16="http://schemas.microsoft.com/office/drawing/2014/main" id="{D09E55CF-868D-493C-BD6A-12D041422ABF}"/>
            </a:ext>
          </a:extLst>
        </xdr:cNvPr>
        <xdr:cNvSpPr txBox="1"/>
      </xdr:nvSpPr>
      <xdr:spPr>
        <a:xfrm>
          <a:off x="5545138" y="3738559"/>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Filtration</a:t>
          </a:r>
        </a:p>
      </xdr:txBody>
    </xdr:sp>
    <xdr:clientData/>
  </xdr:twoCellAnchor>
  <xdr:twoCellAnchor>
    <xdr:from>
      <xdr:col>2</xdr:col>
      <xdr:colOff>664618</xdr:colOff>
      <xdr:row>1</xdr:row>
      <xdr:rowOff>55564</xdr:rowOff>
    </xdr:from>
    <xdr:to>
      <xdr:col>6</xdr:col>
      <xdr:colOff>690560</xdr:colOff>
      <xdr:row>1</xdr:row>
      <xdr:rowOff>726281</xdr:rowOff>
    </xdr:to>
    <xdr:grpSp>
      <xdr:nvGrpSpPr>
        <xdr:cNvPr id="17" name="Group 16">
          <a:extLst>
            <a:ext uri="{FF2B5EF4-FFF2-40B4-BE49-F238E27FC236}">
              <a16:creationId xmlns:a16="http://schemas.microsoft.com/office/drawing/2014/main" id="{C3362751-C880-4DBF-B446-DB3ED3EC9C5C}"/>
            </a:ext>
            <a:ext uri="{C183D7F6-B498-43B3-948B-1728B52AA6E4}">
              <adec:decorative xmlns:adec="http://schemas.microsoft.com/office/drawing/2017/decorative" val="1"/>
            </a:ext>
          </a:extLst>
        </xdr:cNvPr>
        <xdr:cNvGrpSpPr/>
      </xdr:nvGrpSpPr>
      <xdr:grpSpPr>
        <a:xfrm>
          <a:off x="2523898" y="253684"/>
          <a:ext cx="4902742" cy="670717"/>
          <a:chOff x="2336185" y="239714"/>
          <a:chExt cx="4273551" cy="658324"/>
        </a:xfrm>
      </xdr:grpSpPr>
      <xdr:sp macro="" textlink="">
        <xdr:nvSpPr>
          <xdr:cNvPr id="18" name="TextBox 17">
            <a:extLst>
              <a:ext uri="{FF2B5EF4-FFF2-40B4-BE49-F238E27FC236}">
                <a16:creationId xmlns:a16="http://schemas.microsoft.com/office/drawing/2014/main" id="{35099957-76E7-4730-AC62-3EDE31F6C738}"/>
              </a:ext>
            </a:extLst>
          </xdr:cNvPr>
          <xdr:cNvSpPr txBox="1"/>
        </xdr:nvSpPr>
        <xdr:spPr>
          <a:xfrm>
            <a:off x="2336185" y="605882"/>
            <a:ext cx="4273551" cy="292156"/>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all">
                <a:solidFill>
                  <a:schemeClr val="bg1"/>
                </a:solidFill>
                <a:latin typeface="+mn-lt"/>
              </a:rPr>
              <a:t>School</a:t>
            </a:r>
            <a:r>
              <a:rPr lang="en-CA" sz="1800" b="1" cap="all" baseline="0">
                <a:solidFill>
                  <a:schemeClr val="bg1"/>
                </a:solidFill>
                <a:latin typeface="+mn-lt"/>
              </a:rPr>
              <a:t> Board Ventilation Profile</a:t>
            </a:r>
            <a:endParaRPr lang="en-CA" sz="1800" b="1" cap="all">
              <a:solidFill>
                <a:srgbClr val="FF0000"/>
              </a:solidFill>
              <a:latin typeface="+mn-lt"/>
            </a:endParaRPr>
          </a:p>
        </xdr:txBody>
      </xdr:sp>
      <xdr:sp macro="" textlink="#REF!">
        <xdr:nvSpPr>
          <xdr:cNvPr id="19" name="TextBox 18">
            <a:extLst>
              <a:ext uri="{FF2B5EF4-FFF2-40B4-BE49-F238E27FC236}">
                <a16:creationId xmlns:a16="http://schemas.microsoft.com/office/drawing/2014/main" id="{CECA79BC-3E0D-4278-8FF4-9F00FA5EE97F}"/>
              </a:ext>
            </a:extLst>
          </xdr:cNvPr>
          <xdr:cNvSpPr txBox="1"/>
        </xdr:nvSpPr>
        <xdr:spPr>
          <a:xfrm>
            <a:off x="2699820" y="239714"/>
            <a:ext cx="3570908" cy="419100"/>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EA6465F3-455C-42D7-9642-DFF01C0F3E93}" type="TxLink">
              <a:rPr lang="en-US" sz="1800" b="1" i="0" u="none" strike="noStrike" cap="all">
                <a:solidFill>
                  <a:schemeClr val="bg1"/>
                </a:solidFill>
                <a:latin typeface="+mn-lt"/>
                <a:ea typeface="+mn-ea"/>
                <a:cs typeface="Calibri"/>
              </a:rPr>
              <a:pPr marL="0" indent="0" algn="ctr"/>
              <a:t>Toronto DSB</a:t>
            </a:fld>
            <a:endParaRPr lang="en-CA" sz="1800" b="1" cap="all">
              <a:solidFill>
                <a:schemeClr val="bg1"/>
              </a:solidFill>
              <a:latin typeface="+mn-lt"/>
              <a:ea typeface="+mn-ea"/>
              <a:cs typeface="+mn-cs"/>
            </a:endParaRPr>
          </a:p>
        </xdr:txBody>
      </xdr:sp>
    </xdr:grpSp>
    <xdr:clientData/>
  </xdr:twoCellAnchor>
  <xdr:twoCellAnchor editAs="oneCell">
    <xdr:from>
      <xdr:col>1</xdr:col>
      <xdr:colOff>48419</xdr:colOff>
      <xdr:row>1</xdr:row>
      <xdr:rowOff>30162</xdr:rowOff>
    </xdr:from>
    <xdr:to>
      <xdr:col>1</xdr:col>
      <xdr:colOff>744538</xdr:colOff>
      <xdr:row>1</xdr:row>
      <xdr:rowOff>726281</xdr:rowOff>
    </xdr:to>
    <xdr:pic>
      <xdr:nvPicPr>
        <xdr:cNvPr id="24" name="Graphic 23" descr="Checklist">
          <a:extLst>
            <a:ext uri="{FF2B5EF4-FFF2-40B4-BE49-F238E27FC236}">
              <a16:creationId xmlns:a16="http://schemas.microsoft.com/office/drawing/2014/main" id="{EA6F82F3-5A82-4327-AFA4-0CA15275FEF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 r="-2752"/>
        <a:stretch/>
      </xdr:blipFill>
      <xdr:spPr>
        <a:xfrm>
          <a:off x="631825" y="220662"/>
          <a:ext cx="696119" cy="696119"/>
        </a:xfrm>
        <a:prstGeom prst="rect">
          <a:avLst/>
        </a:prstGeom>
      </xdr:spPr>
    </xdr:pic>
    <xdr:clientData/>
  </xdr:twoCellAnchor>
  <xdr:twoCellAnchor>
    <xdr:from>
      <xdr:col>0</xdr:col>
      <xdr:colOff>552450</xdr:colOff>
      <xdr:row>6</xdr:row>
      <xdr:rowOff>152399</xdr:rowOff>
    </xdr:from>
    <xdr:to>
      <xdr:col>8</xdr:col>
      <xdr:colOff>57150</xdr:colOff>
      <xdr:row>35</xdr:row>
      <xdr:rowOff>180974</xdr:rowOff>
    </xdr:to>
    <xdr:grpSp>
      <xdr:nvGrpSpPr>
        <xdr:cNvPr id="4" name="Group 3">
          <a:extLst>
            <a:ext uri="{FF2B5EF4-FFF2-40B4-BE49-F238E27FC236}">
              <a16:creationId xmlns:a16="http://schemas.microsoft.com/office/drawing/2014/main" id="{A5253C3C-2DC1-4FE8-81E6-FAA48CDFBAE5}"/>
            </a:ext>
          </a:extLst>
        </xdr:cNvPr>
        <xdr:cNvGrpSpPr/>
      </xdr:nvGrpSpPr>
      <xdr:grpSpPr>
        <a:xfrm>
          <a:off x="552450" y="2388869"/>
          <a:ext cx="8679180" cy="5732145"/>
          <a:chOff x="552450" y="2381249"/>
          <a:chExt cx="7962900" cy="5943600"/>
        </a:xfrm>
      </xdr:grpSpPr>
      <xdr:sp macro="" textlink="">
        <xdr:nvSpPr>
          <xdr:cNvPr id="15" name="TextBox 14">
            <a:extLst>
              <a:ext uri="{FF2B5EF4-FFF2-40B4-BE49-F238E27FC236}">
                <a16:creationId xmlns:a16="http://schemas.microsoft.com/office/drawing/2014/main" id="{D139C2A8-6180-4ABA-B942-52FE9C15BD97}"/>
              </a:ext>
              <a:ext uri="{C183D7F6-B498-43B3-948B-1728B52AA6E4}">
                <adec:decorative xmlns:adec="http://schemas.microsoft.com/office/drawing/2017/decorative" val="1"/>
              </a:ext>
            </a:extLst>
          </xdr:cNvPr>
          <xdr:cNvSpPr txBox="1"/>
        </xdr:nvSpPr>
        <xdr:spPr>
          <a:xfrm>
            <a:off x="552450" y="2381249"/>
            <a:ext cx="7962900" cy="5943600"/>
          </a:xfrm>
          <a:prstGeom prst="rect">
            <a:avLst/>
          </a:prstGeom>
          <a:solidFill>
            <a:schemeClr val="lt1"/>
          </a:solidFill>
          <a:ln w="22225" cap="flat" cmpd="sng" algn="ctr">
            <a:solidFill>
              <a:schemeClr val="accent3"/>
            </a:solidFill>
            <a:prstDash val="solid"/>
            <a:round/>
            <a:headEnd type="none" w="med" len="med"/>
            <a:tailEnd type="none" w="med" len="med"/>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endParaRPr lang="en-CA" sz="1100"/>
          </a:p>
        </xdr:txBody>
      </xdr:sp>
      <xdr:sp macro="" textlink="">
        <xdr:nvSpPr>
          <xdr:cNvPr id="3" name="Rectangle 2">
            <a:extLst>
              <a:ext uri="{FF2B5EF4-FFF2-40B4-BE49-F238E27FC236}">
                <a16:creationId xmlns:a16="http://schemas.microsoft.com/office/drawing/2014/main" id="{4C728A5B-617A-4541-A16F-4DD6EEDDA380}"/>
              </a:ext>
            </a:extLst>
          </xdr:cNvPr>
          <xdr:cNvSpPr/>
        </xdr:nvSpPr>
        <xdr:spPr>
          <a:xfrm>
            <a:off x="1253334" y="2452692"/>
            <a:ext cx="6633210" cy="450215"/>
          </a:xfrm>
          <a:prstGeom prst="rect">
            <a:avLst/>
          </a:prstGeom>
          <a:solidFill>
            <a:schemeClr val="accent1">
              <a:lumMod val="50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Measures to help reduce transmission risk in indoor settings</a:t>
            </a:r>
            <a:endParaRPr lang="en-CA" sz="1100">
              <a:effectLst/>
              <a:ea typeface="Calibri" panose="020F0502020204030204" pitchFamily="34" charset="0"/>
              <a:cs typeface="Times New Roman" panose="02020603050405020304" pitchFamily="18" charset="0"/>
            </a:endParaRPr>
          </a:p>
        </xdr:txBody>
      </xdr:sp>
      <xdr:cxnSp macro="">
        <xdr:nvCxnSpPr>
          <xdr:cNvPr id="5" name="Straight Connector 4">
            <a:extLst>
              <a:ext uri="{FF2B5EF4-FFF2-40B4-BE49-F238E27FC236}">
                <a16:creationId xmlns:a16="http://schemas.microsoft.com/office/drawing/2014/main" id="{21E6DD6D-951F-4C53-9D4F-32E53CB42F7C}"/>
              </a:ext>
              <a:ext uri="{C183D7F6-B498-43B3-948B-1728B52AA6E4}">
                <adec:decorative xmlns:adec="http://schemas.microsoft.com/office/drawing/2017/decorative" val="1"/>
              </a:ext>
            </a:extLst>
          </xdr:cNvPr>
          <xdr:cNvCxnSpPr/>
        </xdr:nvCxnSpPr>
        <xdr:spPr>
          <a:xfrm>
            <a:off x="4562872" y="3001745"/>
            <a:ext cx="6746" cy="212984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pic>
        <xdr:nvPicPr>
          <xdr:cNvPr id="6" name="Picture 5">
            <a:extLst>
              <a:ext uri="{FF2B5EF4-FFF2-40B4-BE49-F238E27FC236}">
                <a16:creationId xmlns:a16="http://schemas.microsoft.com/office/drawing/2014/main" id="{0D292A51-7F46-43B3-B01E-18D6612CDA0E}"/>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3"/>
          <a:srcRect l="5334" t="11002" r="3988" b="13322"/>
          <a:stretch/>
        </xdr:blipFill>
        <xdr:spPr>
          <a:xfrm>
            <a:off x="2418557" y="3218657"/>
            <a:ext cx="838966" cy="762000"/>
          </a:xfrm>
          <a:prstGeom prst="rect">
            <a:avLst/>
          </a:prstGeom>
        </xdr:spPr>
      </xdr:pic>
      <xdr:sp macro="" textlink="">
        <xdr:nvSpPr>
          <xdr:cNvPr id="8" name="TextBox 7">
            <a:extLst>
              <a:ext uri="{FF2B5EF4-FFF2-40B4-BE49-F238E27FC236}">
                <a16:creationId xmlns:a16="http://schemas.microsoft.com/office/drawing/2014/main" id="{F296007B-E067-4A66-9386-95BA03CADA2C}"/>
              </a:ext>
            </a:extLst>
          </xdr:cNvPr>
          <xdr:cNvSpPr txBox="1"/>
        </xdr:nvSpPr>
        <xdr:spPr>
          <a:xfrm>
            <a:off x="920750" y="4455318"/>
            <a:ext cx="3416300" cy="676800"/>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tx2"/>
                </a:solidFill>
              </a:rPr>
              <a:t>Ventilation:</a:t>
            </a:r>
            <a:r>
              <a:rPr lang="en-US" sz="1200" baseline="0">
                <a:solidFill>
                  <a:schemeClr val="tx2"/>
                </a:solidFill>
              </a:rPr>
              <a:t> </a:t>
            </a:r>
            <a:r>
              <a:rPr lang="en-US" sz="1200">
                <a:solidFill>
                  <a:schemeClr val="tx2"/>
                </a:solidFill>
              </a:rPr>
              <a:t>Increasing the flow of outdoor/fresh air for diluting the concentration of any infectious particles.</a:t>
            </a:r>
          </a:p>
        </xdr:txBody>
      </xdr:sp>
      <xdr:pic>
        <xdr:nvPicPr>
          <xdr:cNvPr id="9" name="Picture 8">
            <a:extLst>
              <a:ext uri="{FF2B5EF4-FFF2-40B4-BE49-F238E27FC236}">
                <a16:creationId xmlns:a16="http://schemas.microsoft.com/office/drawing/2014/main" id="{0595DB82-6084-4D69-8626-5FCD74410A2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4"/>
          <a:srcRect l="24584" t="11707" r="13211" b="9911"/>
          <a:stretch/>
        </xdr:blipFill>
        <xdr:spPr>
          <a:xfrm>
            <a:off x="5867401" y="3247231"/>
            <a:ext cx="761999" cy="773433"/>
          </a:xfrm>
          <a:prstGeom prst="rect">
            <a:avLst/>
          </a:prstGeom>
        </xdr:spPr>
      </xdr:pic>
      <xdr:sp macro="" textlink="">
        <xdr:nvSpPr>
          <xdr:cNvPr id="11" name="TextBox 10">
            <a:extLst>
              <a:ext uri="{FF2B5EF4-FFF2-40B4-BE49-F238E27FC236}">
                <a16:creationId xmlns:a16="http://schemas.microsoft.com/office/drawing/2014/main" id="{F462A389-A2C4-4E6C-A0DE-F3E5D63EFDE0}"/>
              </a:ext>
            </a:extLst>
          </xdr:cNvPr>
          <xdr:cNvSpPr txBox="1"/>
        </xdr:nvSpPr>
        <xdr:spPr>
          <a:xfrm>
            <a:off x="4758531" y="4467224"/>
            <a:ext cx="3416300" cy="676275"/>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tx2"/>
                </a:solidFill>
                <a:effectLst/>
                <a:ea typeface="+mn-ea"/>
              </a:rPr>
              <a:t>Filtration: Involves the use of different types of fibrous media designed to remove particles from the airstream.</a:t>
            </a:r>
          </a:p>
        </xdr:txBody>
      </xdr:sp>
      <xdr:grpSp>
        <xdr:nvGrpSpPr>
          <xdr:cNvPr id="2" name="Group 1">
            <a:extLst>
              <a:ext uri="{FF2B5EF4-FFF2-40B4-BE49-F238E27FC236}">
                <a16:creationId xmlns:a16="http://schemas.microsoft.com/office/drawing/2014/main" id="{BACC1907-E475-4B4B-83E3-22886B753E57}"/>
              </a:ext>
            </a:extLst>
          </xdr:cNvPr>
          <xdr:cNvGrpSpPr/>
        </xdr:nvGrpSpPr>
        <xdr:grpSpPr>
          <a:xfrm>
            <a:off x="1029951" y="5468940"/>
            <a:ext cx="7070272" cy="2598735"/>
            <a:chOff x="1055351" y="5395915"/>
            <a:chExt cx="7375072" cy="2509835"/>
          </a:xfrm>
        </xdr:grpSpPr>
        <xdr:sp macro="" textlink="">
          <xdr:nvSpPr>
            <xdr:cNvPr id="12" name="Rectangle 11">
              <a:extLst>
                <a:ext uri="{FF2B5EF4-FFF2-40B4-BE49-F238E27FC236}">
                  <a16:creationId xmlns:a16="http://schemas.microsoft.com/office/drawing/2014/main" id="{6F098B0E-1640-4B01-BFBB-F4DDAA4AA609}"/>
                </a:ext>
              </a:extLst>
            </xdr:cNvPr>
            <xdr:cNvSpPr/>
          </xdr:nvSpPr>
          <xdr:spPr>
            <a:xfrm>
              <a:off x="1055351" y="5603897"/>
              <a:ext cx="7375072" cy="2301853"/>
            </a:xfrm>
            <a:prstGeom prst="rect">
              <a:avLst/>
            </a:prstGeom>
            <a:solidFill>
              <a:schemeClr val="bg1"/>
            </a:solidFill>
            <a:ln w="22225">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3" name="Rectangle 12">
              <a:extLst>
                <a:ext uri="{FF2B5EF4-FFF2-40B4-BE49-F238E27FC236}">
                  <a16:creationId xmlns:a16="http://schemas.microsoft.com/office/drawing/2014/main" id="{BF9282B8-1301-465F-815D-E16F0BCA4FBB}"/>
                </a:ext>
              </a:extLst>
            </xdr:cNvPr>
            <xdr:cNvSpPr/>
          </xdr:nvSpPr>
          <xdr:spPr>
            <a:xfrm>
              <a:off x="2175319" y="5395915"/>
              <a:ext cx="5306976" cy="347651"/>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Ventilation Strategy</a:t>
              </a:r>
              <a:endParaRPr lang="en-CA" sz="1100">
                <a:effectLst/>
                <a:ea typeface="Calibri" panose="020F0502020204030204" pitchFamily="34" charset="0"/>
                <a:cs typeface="Times New Roman" panose="02020603050405020304" pitchFamily="18" charset="0"/>
              </a:endParaRPr>
            </a:p>
          </xdr:txBody>
        </xdr:sp>
        <xdr:sp macro="" textlink="#REF!">
          <xdr:nvSpPr>
            <xdr:cNvPr id="23" name="TextBox 22">
              <a:extLst>
                <a:ext uri="{FF2B5EF4-FFF2-40B4-BE49-F238E27FC236}">
                  <a16:creationId xmlns:a16="http://schemas.microsoft.com/office/drawing/2014/main" id="{3A0BDAB4-FD40-4C3B-A8FE-FA6198569BCE}"/>
                </a:ext>
              </a:extLst>
            </xdr:cNvPr>
            <xdr:cNvSpPr txBox="1"/>
          </xdr:nvSpPr>
          <xdr:spPr>
            <a:xfrm>
              <a:off x="1214864" y="579620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3E6FA2A9-4517-4F2F-B35C-EC6509AA3838}"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Assess the condition of all ventilation systems and operable windows</a:t>
              </a:fld>
              <a:endParaRPr lang="en-US" sz="1200">
                <a:solidFill>
                  <a:sysClr val="windowText" lastClr="000000"/>
                </a:solidFill>
              </a:endParaRPr>
            </a:p>
          </xdr:txBody>
        </xdr:sp>
        <xdr:sp macro="" textlink="#REF!">
          <xdr:nvSpPr>
            <xdr:cNvPr id="29" name="TextBox 28">
              <a:extLst>
                <a:ext uri="{FF2B5EF4-FFF2-40B4-BE49-F238E27FC236}">
                  <a16:creationId xmlns:a16="http://schemas.microsoft.com/office/drawing/2014/main" id="{4B5226C8-1A7E-4816-8F8C-876218F9948A}"/>
                </a:ext>
              </a:extLst>
            </xdr:cNvPr>
            <xdr:cNvSpPr txBox="1"/>
          </xdr:nvSpPr>
          <xdr:spPr>
            <a:xfrm>
              <a:off x="1214864" y="683829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2F82698-EDB4-477E-AB4C-7575174C9B66}"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Increase the frequency of air handler filter changes</a:t>
              </a:fld>
              <a:endParaRPr lang="en-US" sz="1200">
                <a:solidFill>
                  <a:sysClr val="windowText" lastClr="000000"/>
                </a:solidFill>
              </a:endParaRPr>
            </a:p>
          </xdr:txBody>
        </xdr:sp>
        <xdr:sp macro="" textlink="#REF!">
          <xdr:nvSpPr>
            <xdr:cNvPr id="32" name="TextBox 31">
              <a:extLst>
                <a:ext uri="{FF2B5EF4-FFF2-40B4-BE49-F238E27FC236}">
                  <a16:creationId xmlns:a16="http://schemas.microsoft.com/office/drawing/2014/main" id="{C409DC04-1F4A-4E86-93BA-4814425B7D54}"/>
                </a:ext>
              </a:extLst>
            </xdr:cNvPr>
            <xdr:cNvSpPr txBox="1"/>
          </xdr:nvSpPr>
          <xdr:spPr>
            <a:xfrm>
              <a:off x="1214864" y="7317671"/>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877D246-BF0E-47EE-B119-50FA40B6826E}"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Provide HEPA filtration units to all classrooms and instructional areas</a:t>
              </a:fld>
              <a:endParaRPr lang="en-US" sz="1200">
                <a:solidFill>
                  <a:sysClr val="windowText" lastClr="000000"/>
                </a:solidFill>
              </a:endParaRPr>
            </a:p>
          </xdr:txBody>
        </xdr:sp>
        <xdr:sp macro="" textlink="#REF!">
          <xdr:nvSpPr>
            <xdr:cNvPr id="25" name="TextBox 24">
              <a:extLst>
                <a:ext uri="{FF2B5EF4-FFF2-40B4-BE49-F238E27FC236}">
                  <a16:creationId xmlns:a16="http://schemas.microsoft.com/office/drawing/2014/main" id="{BE976239-1C36-45D2-861A-ED2D6AA9558A}"/>
                </a:ext>
              </a:extLst>
            </xdr:cNvPr>
            <xdr:cNvSpPr txBox="1"/>
          </xdr:nvSpPr>
          <xdr:spPr>
            <a:xfrm>
              <a:off x="1214864" y="6265864"/>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01510CFA-31D4-4749-B132-0CA5E24D404B}"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Increase the operating hours of ventilation systems and maximize the intake of fresh air</a:t>
              </a:fld>
              <a:endParaRPr lang="en-US" sz="1200">
                <a:solidFill>
                  <a:sysClr val="windowText" lastClr="000000"/>
                </a:solidFill>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56091</xdr:colOff>
      <xdr:row>6</xdr:row>
      <xdr:rowOff>109009</xdr:rowOff>
    </xdr:from>
    <xdr:to>
      <xdr:col>13</xdr:col>
      <xdr:colOff>542925</xdr:colOff>
      <xdr:row>31</xdr:row>
      <xdr:rowOff>41275</xdr:rowOff>
    </xdr:to>
    <xdr:sp macro="" textlink="">
      <xdr:nvSpPr>
        <xdr:cNvPr id="3" name="Rectangle 2">
          <a:extLst>
            <a:ext uri="{FF2B5EF4-FFF2-40B4-BE49-F238E27FC236}">
              <a16:creationId xmlns:a16="http://schemas.microsoft.com/office/drawing/2014/main" id="{9C36CF3C-BEF0-45F1-BC02-8FB7CE87C1B4}"/>
            </a:ext>
            <a:ext uri="{C183D7F6-B498-43B3-948B-1728B52AA6E4}">
              <adec:decorative xmlns:adec="http://schemas.microsoft.com/office/drawing/2017/decorative" val="1"/>
            </a:ext>
          </a:extLst>
        </xdr:cNvPr>
        <xdr:cNvSpPr/>
      </xdr:nvSpPr>
      <xdr:spPr>
        <a:xfrm>
          <a:off x="313266" y="1337734"/>
          <a:ext cx="9173634" cy="4694766"/>
        </a:xfrm>
        <a:prstGeom prst="rect">
          <a:avLst/>
        </a:prstGeom>
        <a:solidFill>
          <a:schemeClr val="bg1">
            <a:lumMod val="95000"/>
          </a:schemeClr>
        </a:solidFill>
        <a:ln w="22225" cap="rnd">
          <a:solidFill>
            <a:schemeClr val="bg1">
              <a:lumMod val="85000"/>
            </a:schemeClr>
          </a:solidFill>
          <a:round/>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3173</xdr:colOff>
      <xdr:row>0</xdr:row>
      <xdr:rowOff>82550</xdr:rowOff>
    </xdr:from>
    <xdr:to>
      <xdr:col>14</xdr:col>
      <xdr:colOff>0</xdr:colOff>
      <xdr:row>4</xdr:row>
      <xdr:rowOff>31329</xdr:rowOff>
    </xdr:to>
    <xdr:grpSp>
      <xdr:nvGrpSpPr>
        <xdr:cNvPr id="4" name="Group 3" descr="decorative element">
          <a:extLst>
            <a:ext uri="{FF2B5EF4-FFF2-40B4-BE49-F238E27FC236}">
              <a16:creationId xmlns:a16="http://schemas.microsoft.com/office/drawing/2014/main" id="{B98C00F6-7C37-4AF3-8F6B-62ECDF236904}"/>
            </a:ext>
          </a:extLst>
        </xdr:cNvPr>
        <xdr:cNvGrpSpPr/>
      </xdr:nvGrpSpPr>
      <xdr:grpSpPr>
        <a:xfrm>
          <a:off x="281303" y="82550"/>
          <a:ext cx="10070467" cy="783169"/>
          <a:chOff x="-11209" y="81349"/>
          <a:chExt cx="6840014" cy="969508"/>
        </a:xfrm>
        <a:solidFill>
          <a:schemeClr val="tx2">
            <a:lumMod val="60000"/>
            <a:lumOff val="40000"/>
          </a:schemeClr>
        </a:solidFill>
      </xdr:grpSpPr>
      <xdr:sp macro="" textlink="">
        <xdr:nvSpPr>
          <xdr:cNvPr id="5" name="Rectangle 4">
            <a:extLst>
              <a:ext uri="{FF2B5EF4-FFF2-40B4-BE49-F238E27FC236}">
                <a16:creationId xmlns:a16="http://schemas.microsoft.com/office/drawing/2014/main" id="{18B30662-CB19-4F64-B715-A43436FBBABD}"/>
              </a:ext>
            </a:extLst>
          </xdr:cNvPr>
          <xdr:cNvSpPr/>
        </xdr:nvSpPr>
        <xdr:spPr>
          <a:xfrm>
            <a:off x="-11209" y="81349"/>
            <a:ext cx="6840014" cy="969508"/>
          </a:xfrm>
          <a:prstGeom prst="rect">
            <a:avLst/>
          </a:prstGeom>
          <a:grp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sp macro="" textlink="">
        <xdr:nvSpPr>
          <xdr:cNvPr id="6" name="Text Box 261">
            <a:extLst>
              <a:ext uri="{FF2B5EF4-FFF2-40B4-BE49-F238E27FC236}">
                <a16:creationId xmlns:a16="http://schemas.microsoft.com/office/drawing/2014/main" id="{135A8F8A-DA82-4DC7-B082-56797B7CE5AA}"/>
              </a:ext>
            </a:extLst>
          </xdr:cNvPr>
          <xdr:cNvSpPr txBox="1">
            <a:spLocks noChangeArrowheads="1"/>
          </xdr:cNvSpPr>
        </xdr:nvSpPr>
        <xdr:spPr bwMode="auto">
          <a:xfrm>
            <a:off x="1924831" y="571909"/>
            <a:ext cx="3055430" cy="413411"/>
          </a:xfrm>
          <a:prstGeom prst="rect">
            <a:avLst/>
          </a:prstGeom>
          <a:grp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en-US" sz="1800" b="1" kern="1400" spc="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School Board Ventilation </a:t>
            </a:r>
            <a:r>
              <a:rPr lang="en-US" sz="1800" b="1" kern="1400" cap="small" spc="0" baseline="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Profile</a:t>
            </a:r>
            <a:endParaRPr lang="en-CA" sz="1800" kern="1400" cap="small" spc="-50" baseline="0">
              <a:effectLst/>
              <a:latin typeface="Calibri Light" panose="020F0302020204030204" pitchFamily="34" charset="0"/>
              <a:ea typeface="Times New Roman" panose="02020603050405020304" pitchFamily="18" charset="0"/>
              <a:cs typeface="Times New Roman" panose="02020603050405020304" pitchFamily="18" charset="0"/>
            </a:endParaRPr>
          </a:p>
        </xdr:txBody>
      </xdr:sp>
    </xdr:grpSp>
    <xdr:clientData/>
  </xdr:twoCellAnchor>
  <xdr:twoCellAnchor editAs="oneCell">
    <xdr:from>
      <xdr:col>1</xdr:col>
      <xdr:colOff>47625</xdr:colOff>
      <xdr:row>0</xdr:row>
      <xdr:rowOff>142876</xdr:rowOff>
    </xdr:from>
    <xdr:to>
      <xdr:col>2</xdr:col>
      <xdr:colOff>46566</xdr:colOff>
      <xdr:row>3</xdr:row>
      <xdr:rowOff>213996</xdr:rowOff>
    </xdr:to>
    <xdr:pic>
      <xdr:nvPicPr>
        <xdr:cNvPr id="7" name="Graphic 20" descr="Checklist">
          <a:extLst>
            <a:ext uri="{FF2B5EF4-FFF2-40B4-BE49-F238E27FC236}">
              <a16:creationId xmlns:a16="http://schemas.microsoft.com/office/drawing/2014/main" id="{C96B1CA0-D4E0-43DE-8D5E-870C88C4BC26}"/>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7625" y="142876"/>
          <a:ext cx="713316" cy="673100"/>
        </a:xfrm>
        <a:prstGeom prst="rect">
          <a:avLst/>
        </a:prstGeom>
      </xdr:spPr>
    </xdr:pic>
    <xdr:clientData/>
  </xdr:twoCellAnchor>
  <xdr:twoCellAnchor>
    <xdr:from>
      <xdr:col>5</xdr:col>
      <xdr:colOff>361950</xdr:colOff>
      <xdr:row>0</xdr:row>
      <xdr:rowOff>123825</xdr:rowOff>
    </xdr:from>
    <xdr:to>
      <xdr:col>9</xdr:col>
      <xdr:colOff>438150</xdr:colOff>
      <xdr:row>2</xdr:row>
      <xdr:rowOff>161925</xdr:rowOff>
    </xdr:to>
    <xdr:sp macro="" textlink="#REF!">
      <xdr:nvSpPr>
        <xdr:cNvPr id="8" name="TextBox 7">
          <a:extLst>
            <a:ext uri="{FF2B5EF4-FFF2-40B4-BE49-F238E27FC236}">
              <a16:creationId xmlns:a16="http://schemas.microsoft.com/office/drawing/2014/main" id="{1431A383-607D-4D6E-AA1E-AD58B665FD27}"/>
            </a:ext>
          </a:extLst>
        </xdr:cNvPr>
        <xdr:cNvSpPr txBox="1"/>
      </xdr:nvSpPr>
      <xdr:spPr>
        <a:xfrm>
          <a:off x="3219450" y="123825"/>
          <a:ext cx="2933700" cy="4191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9612543-D759-458D-95F1-F6FEDB4C3B96}" type="TxLink">
            <a:rPr lang="en-US" sz="1800" b="1" i="0" u="none" strike="noStrike" cap="small" baseline="0">
              <a:solidFill>
                <a:schemeClr val="bg1"/>
              </a:solidFill>
              <a:latin typeface="Calibri"/>
              <a:cs typeface="Calibri"/>
            </a:rPr>
            <a:pPr algn="ctr"/>
            <a:t>Toronto DSB</a:t>
          </a:fld>
          <a:endParaRPr lang="en-CA" sz="1800" b="1" cap="small" baseline="0">
            <a:solidFill>
              <a:schemeClr val="bg1"/>
            </a:solidFill>
          </a:endParaRPr>
        </a:p>
      </xdr:txBody>
    </xdr:sp>
    <xdr:clientData/>
  </xdr:twoCellAnchor>
  <xdr:twoCellAnchor>
    <xdr:from>
      <xdr:col>1</xdr:col>
      <xdr:colOff>366528</xdr:colOff>
      <xdr:row>9</xdr:row>
      <xdr:rowOff>158750</xdr:rowOff>
    </xdr:from>
    <xdr:to>
      <xdr:col>7</xdr:col>
      <xdr:colOff>163328</xdr:colOff>
      <xdr:row>13</xdr:row>
      <xdr:rowOff>31750</xdr:rowOff>
    </xdr:to>
    <xdr:grpSp>
      <xdr:nvGrpSpPr>
        <xdr:cNvPr id="15" name="Group 14">
          <a:extLst>
            <a:ext uri="{FF2B5EF4-FFF2-40B4-BE49-F238E27FC236}">
              <a16:creationId xmlns:a16="http://schemas.microsoft.com/office/drawing/2014/main" id="{60F96C20-FE2C-4CD3-9576-2F46F98CF8DE}"/>
            </a:ext>
            <a:ext uri="{C183D7F6-B498-43B3-948B-1728B52AA6E4}">
              <adec:decorative xmlns:adec="http://schemas.microsoft.com/office/drawing/2017/decorative" val="1"/>
            </a:ext>
          </a:extLst>
        </xdr:cNvPr>
        <xdr:cNvGrpSpPr/>
      </xdr:nvGrpSpPr>
      <xdr:grpSpPr>
        <a:xfrm>
          <a:off x="644658" y="1907540"/>
          <a:ext cx="4505960" cy="604520"/>
          <a:chOff x="907315" y="1949450"/>
          <a:chExt cx="3321050" cy="1083945"/>
        </a:xfrm>
      </xdr:grpSpPr>
      <xdr:sp macro="" textlink="">
        <xdr:nvSpPr>
          <xdr:cNvPr id="11" name="Text Box 2">
            <a:extLst>
              <a:ext uri="{FF2B5EF4-FFF2-40B4-BE49-F238E27FC236}">
                <a16:creationId xmlns:a16="http://schemas.microsoft.com/office/drawing/2014/main" id="{D1B57B83-4833-42B0-8C5E-82F6EE2BBFB8}"/>
              </a:ext>
            </a:extLst>
          </xdr:cNvPr>
          <xdr:cNvSpPr txBox="1">
            <a:spLocks noChangeArrowheads="1"/>
          </xdr:cNvSpPr>
        </xdr:nvSpPr>
        <xdr:spPr bwMode="auto">
          <a:xfrm>
            <a:off x="907315" y="1949450"/>
            <a:ext cx="3321050" cy="1083945"/>
          </a:xfrm>
          <a:prstGeom prst="rect">
            <a:avLst/>
          </a:prstGeom>
          <a:solidFill>
            <a:schemeClr val="tx2">
              <a:lumMod val="20000"/>
              <a:lumOff val="8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2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2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4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400" b="1">
                <a:solidFill>
                  <a:schemeClr val="tx2">
                    <a:lumMod val="50000"/>
                  </a:schemeClr>
                </a:solidFill>
                <a:effectLst/>
                <a:latin typeface="+mn-lt"/>
                <a:ea typeface="+mn-ea"/>
                <a:cs typeface="+mn-cs"/>
              </a:rPr>
              <a:t>    Ventilation Funding*            |</a:t>
            </a: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endParaRPr lang="en-CA"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REF!">
        <xdr:nvSpPr>
          <xdr:cNvPr id="12" name="TextBox 11">
            <a:extLst>
              <a:ext uri="{FF2B5EF4-FFF2-40B4-BE49-F238E27FC236}">
                <a16:creationId xmlns:a16="http://schemas.microsoft.com/office/drawing/2014/main" id="{18D17B81-ECA9-4587-89CF-22B12639AF5D}"/>
              </a:ext>
            </a:extLst>
          </xdr:cNvPr>
          <xdr:cNvSpPr txBox="1"/>
        </xdr:nvSpPr>
        <xdr:spPr>
          <a:xfrm>
            <a:off x="3061608" y="2350204"/>
            <a:ext cx="683891" cy="392420"/>
          </a:xfrm>
          <a:prstGeom prst="rect">
            <a:avLst/>
          </a:prstGeom>
          <a:solidFill>
            <a:schemeClr val="tx2">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5E61189-DCF6-4A08-A627-109BF2386859}" type="TxLink">
              <a:rPr lang="en-US" sz="1400" b="1" i="0" u="none" strike="noStrike">
                <a:solidFill>
                  <a:schemeClr val="tx2">
                    <a:lumMod val="50000"/>
                  </a:schemeClr>
                </a:solidFill>
                <a:latin typeface="Calibri"/>
                <a:cs typeface="Calibri"/>
              </a:rPr>
              <a:pPr algn="ctr"/>
              <a:t>$42.6M</a:t>
            </a:fld>
            <a:endParaRPr lang="en-CA" sz="1400" b="1">
              <a:solidFill>
                <a:schemeClr val="tx2">
                  <a:lumMod val="50000"/>
                </a:schemeClr>
              </a:solidFill>
            </a:endParaRPr>
          </a:p>
        </xdr:txBody>
      </xdr:sp>
    </xdr:grpSp>
    <xdr:clientData/>
  </xdr:twoCellAnchor>
  <xdr:twoCellAnchor>
    <xdr:from>
      <xdr:col>7</xdr:col>
      <xdr:colOff>454026</xdr:colOff>
      <xdr:row>9</xdr:row>
      <xdr:rowOff>171451</xdr:rowOff>
    </xdr:from>
    <xdr:to>
      <xdr:col>13</xdr:col>
      <xdr:colOff>250626</xdr:colOff>
      <xdr:row>13</xdr:row>
      <xdr:rowOff>44450</xdr:rowOff>
    </xdr:to>
    <xdr:grpSp>
      <xdr:nvGrpSpPr>
        <xdr:cNvPr id="17" name="Group 16">
          <a:extLst>
            <a:ext uri="{FF2B5EF4-FFF2-40B4-BE49-F238E27FC236}">
              <a16:creationId xmlns:a16="http://schemas.microsoft.com/office/drawing/2014/main" id="{ABF965C9-C8AF-4BE0-A0FF-D3F8561085AD}"/>
            </a:ext>
            <a:ext uri="{C183D7F6-B498-43B3-948B-1728B52AA6E4}">
              <adec:decorative xmlns:adec="http://schemas.microsoft.com/office/drawing/2017/decorative" val="1"/>
            </a:ext>
          </a:extLst>
        </xdr:cNvPr>
        <xdr:cNvGrpSpPr/>
      </xdr:nvGrpSpPr>
      <xdr:grpSpPr>
        <a:xfrm>
          <a:off x="5441316" y="1920241"/>
          <a:ext cx="4505760" cy="604519"/>
          <a:chOff x="1014455" y="1974850"/>
          <a:chExt cx="3359817" cy="1083945"/>
        </a:xfrm>
      </xdr:grpSpPr>
      <xdr:sp macro="" textlink="">
        <xdr:nvSpPr>
          <xdr:cNvPr id="18" name="Text Box 2">
            <a:extLst>
              <a:ext uri="{FF2B5EF4-FFF2-40B4-BE49-F238E27FC236}">
                <a16:creationId xmlns:a16="http://schemas.microsoft.com/office/drawing/2014/main" id="{FC04BCAB-912C-48C6-87A2-14CDD1558FAB}"/>
              </a:ext>
            </a:extLst>
          </xdr:cNvPr>
          <xdr:cNvSpPr txBox="1">
            <a:spLocks noChangeArrowheads="1"/>
          </xdr:cNvSpPr>
        </xdr:nvSpPr>
        <xdr:spPr bwMode="auto">
          <a:xfrm>
            <a:off x="1014455" y="1974850"/>
            <a:ext cx="3359817" cy="1083945"/>
          </a:xfrm>
          <a:prstGeom prst="rect">
            <a:avLst/>
          </a:prstGeom>
          <a:solidFill>
            <a:schemeClr val="accent6">
              <a:lumMod val="20000"/>
              <a:lumOff val="80000"/>
            </a:schemeClr>
          </a:solidFill>
          <a:ln w="9525">
            <a:solidFill>
              <a:schemeClr val="accent6">
                <a:lumMod val="50000"/>
              </a:schemeClr>
            </a:solidFill>
            <a:miter lim="800000"/>
            <a:headEnd/>
            <a:tailEnd/>
          </a:ln>
        </xdr:spPr>
        <xdr:txBody>
          <a:bodyPr rot="0" vert="horz" wrap="square" lIns="91440" tIns="45720" rIns="91440" bIns="45720" anchor="ctr" anchorCtr="0">
            <a:noAutofit/>
          </a:bodyPr>
          <a:lstStyle/>
          <a:p>
            <a:pPr algn="l">
              <a:lnSpc>
                <a:spcPct val="107000"/>
              </a:lnSpc>
              <a:spcAft>
                <a:spcPts val="0"/>
              </a:spcAft>
            </a:pPr>
            <a:r>
              <a:rPr lang="en-CA" sz="1400" b="1">
                <a:solidFill>
                  <a:sysClr val="windowText" lastClr="000000"/>
                </a:solidFill>
                <a:effectLst/>
                <a:latin typeface="Calibri" panose="020F0502020204030204" pitchFamily="34" charset="0"/>
                <a:ea typeface="Century Gothic" panose="020B0502020202020204" pitchFamily="34" charset="0"/>
                <a:cs typeface="Calibri" panose="020F0502020204030204" pitchFamily="34" charset="0"/>
              </a:rPr>
              <a:t>     Ventilation Funding*            |                  </a:t>
            </a:r>
          </a:p>
        </xdr:txBody>
      </xdr:sp>
      <xdr:sp macro="" textlink="#REF!">
        <xdr:nvSpPr>
          <xdr:cNvPr id="19" name="TextBox 18">
            <a:extLst>
              <a:ext uri="{FF2B5EF4-FFF2-40B4-BE49-F238E27FC236}">
                <a16:creationId xmlns:a16="http://schemas.microsoft.com/office/drawing/2014/main" id="{B3281F93-AC1F-4E38-B11B-C777199D6FA3}"/>
              </a:ext>
            </a:extLst>
          </xdr:cNvPr>
          <xdr:cNvSpPr txBox="1"/>
        </xdr:nvSpPr>
        <xdr:spPr>
          <a:xfrm>
            <a:off x="3330754" y="2318847"/>
            <a:ext cx="615797" cy="452702"/>
          </a:xfrm>
          <a:prstGeom prst="rect">
            <a:avLst/>
          </a:prstGeom>
          <a:solidFill>
            <a:schemeClr val="accent6">
              <a:lumMod val="20000"/>
              <a:lumOff val="80000"/>
            </a:schemeClr>
          </a:solidFill>
          <a:ln w="9525" cmpd="sng">
            <a:solidFill>
              <a:schemeClr val="accent6">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F0CC4E4-51C1-48CB-AE2F-3B4205E0AECC}" type="TxLink">
              <a:rPr lang="en-US" sz="1400" b="1" i="0" u="none" strike="noStrike">
                <a:solidFill>
                  <a:srgbClr val="3F3F3F"/>
                </a:solidFill>
                <a:latin typeface="Calibri"/>
                <a:cs typeface="Calibri"/>
              </a:rPr>
              <a:pPr algn="ctr"/>
              <a:t>$112.6M</a:t>
            </a:fld>
            <a:endParaRPr lang="en-CA" sz="1400" b="1">
              <a:solidFill>
                <a:schemeClr val="accent6">
                  <a:lumMod val="50000"/>
                </a:schemeClr>
              </a:solidFill>
            </a:endParaRPr>
          </a:p>
        </xdr:txBody>
      </xdr:sp>
    </xdr:grpSp>
    <xdr:clientData/>
  </xdr:twoCellAnchor>
  <xdr:twoCellAnchor>
    <xdr:from>
      <xdr:col>1</xdr:col>
      <xdr:colOff>275167</xdr:colOff>
      <xdr:row>14</xdr:row>
      <xdr:rowOff>50800</xdr:rowOff>
    </xdr:from>
    <xdr:to>
      <xdr:col>13</xdr:col>
      <xdr:colOff>428625</xdr:colOff>
      <xdr:row>14</xdr:row>
      <xdr:rowOff>69850</xdr:rowOff>
    </xdr:to>
    <xdr:cxnSp macro="">
      <xdr:nvCxnSpPr>
        <xdr:cNvPr id="24" name="Straight Connector 23">
          <a:extLst>
            <a:ext uri="{FF2B5EF4-FFF2-40B4-BE49-F238E27FC236}">
              <a16:creationId xmlns:a16="http://schemas.microsoft.com/office/drawing/2014/main" id="{0293ECBE-CB76-4108-AB3E-58446C2CC63A}"/>
            </a:ext>
            <a:ext uri="{C183D7F6-B498-43B3-948B-1728B52AA6E4}">
              <adec:decorative xmlns:adec="http://schemas.microsoft.com/office/drawing/2017/decorative" val="1"/>
            </a:ext>
          </a:extLst>
        </xdr:cNvPr>
        <xdr:cNvCxnSpPr/>
      </xdr:nvCxnSpPr>
      <xdr:spPr>
        <a:xfrm flipV="1">
          <a:off x="535517" y="2698750"/>
          <a:ext cx="9145058" cy="19050"/>
        </a:xfrm>
        <a:prstGeom prst="line">
          <a:avLst/>
        </a:prstGeom>
        <a:ln w="190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447675</xdr:colOff>
      <xdr:row>14</xdr:row>
      <xdr:rowOff>171450</xdr:rowOff>
    </xdr:from>
    <xdr:to>
      <xdr:col>7</xdr:col>
      <xdr:colOff>3175</xdr:colOff>
      <xdr:row>17</xdr:row>
      <xdr:rowOff>73027</xdr:rowOff>
    </xdr:to>
    <xdr:grpSp>
      <xdr:nvGrpSpPr>
        <xdr:cNvPr id="41" name="Group 40">
          <a:extLst>
            <a:ext uri="{FF2B5EF4-FFF2-40B4-BE49-F238E27FC236}">
              <a16:creationId xmlns:a16="http://schemas.microsoft.com/office/drawing/2014/main" id="{B4FA466A-7C58-4934-BC5F-CED10BB36F2E}"/>
            </a:ext>
            <a:ext uri="{C183D7F6-B498-43B3-948B-1728B52AA6E4}">
              <adec:decorative xmlns:adec="http://schemas.microsoft.com/office/drawing/2017/decorative" val="1"/>
            </a:ext>
          </a:extLst>
        </xdr:cNvPr>
        <xdr:cNvGrpSpPr/>
      </xdr:nvGrpSpPr>
      <xdr:grpSpPr>
        <a:xfrm>
          <a:off x="725805" y="2834640"/>
          <a:ext cx="4264660" cy="450217"/>
          <a:chOff x="-129072" y="-203481"/>
          <a:chExt cx="5101715" cy="386609"/>
        </a:xfrm>
      </xdr:grpSpPr>
      <xdr:sp macro="" textlink="#REF!">
        <xdr:nvSpPr>
          <xdr:cNvPr id="42" name="Arrow: Chevron 226">
            <a:extLst>
              <a:ext uri="{FF2B5EF4-FFF2-40B4-BE49-F238E27FC236}">
                <a16:creationId xmlns:a16="http://schemas.microsoft.com/office/drawing/2014/main" id="{E38E8E59-F94C-4BC2-AA3C-CD1BC10F4E68}"/>
              </a:ext>
            </a:extLst>
          </xdr:cNvPr>
          <xdr:cNvSpPr/>
        </xdr:nvSpPr>
        <xdr:spPr>
          <a:xfrm>
            <a:off x="-129072" y="-203481"/>
            <a:ext cx="1161649" cy="367968"/>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51712AC7-7DEA-411C-8BC9-F49C4EA59B2D}"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96</a:t>
            </a:fld>
            <a:endParaRPr lang="en-CA" sz="1800" b="1">
              <a:solidFill>
                <a:schemeClr val="bg1"/>
              </a:solidFill>
              <a:effectLst/>
              <a:ea typeface="Calibri" panose="020F0502020204030204" pitchFamily="34" charset="0"/>
              <a:cs typeface="Times New Roman" panose="02020603050405020304" pitchFamily="18" charset="0"/>
            </a:endParaRPr>
          </a:p>
        </xdr:txBody>
      </xdr:sp>
      <xdr:sp macro="" textlink="">
        <xdr:nvSpPr>
          <xdr:cNvPr id="43" name="Text Box 2">
            <a:extLst>
              <a:ext uri="{FF2B5EF4-FFF2-40B4-BE49-F238E27FC236}">
                <a16:creationId xmlns:a16="http://schemas.microsoft.com/office/drawing/2014/main" id="{EEDD666B-12FA-42C9-A2E0-F34DE7BFCB07}"/>
              </a:ext>
            </a:extLst>
          </xdr:cNvPr>
          <xdr:cNvSpPr txBox="1">
            <a:spLocks noChangeArrowheads="1"/>
          </xdr:cNvSpPr>
        </xdr:nvSpPr>
        <xdr:spPr bwMode="auto">
          <a:xfrm>
            <a:off x="1084069" y="-156597"/>
            <a:ext cx="3888574" cy="339725"/>
          </a:xfrm>
          <a:prstGeom prst="rect">
            <a:avLst/>
          </a:prstGeom>
          <a:solidFill>
            <a:schemeClr val="bg1">
              <a:lumMod val="95000"/>
            </a:schemeClr>
          </a:solidFill>
          <a:ln w="9525">
            <a:noFill/>
            <a:miter lim="800000"/>
            <a:headEnd/>
            <a:tailEnd/>
          </a:ln>
        </xdr:spPr>
        <xdr:txBody>
          <a:bodyPr rot="0" vert="horz" wrap="square" lIns="91440" tIns="45720" rIns="91440" bIns="45720" anchor="t" anchorCtr="0">
            <a:noAutofit/>
          </a:bodyPr>
          <a:lstStyle/>
          <a:p>
            <a:pPr>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Ventilation projects completed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2</xdr:col>
      <xdr:colOff>495300</xdr:colOff>
      <xdr:row>5</xdr:row>
      <xdr:rowOff>115707</xdr:rowOff>
    </xdr:from>
    <xdr:to>
      <xdr:col>12</xdr:col>
      <xdr:colOff>165100</xdr:colOff>
      <xdr:row>8</xdr:row>
      <xdr:rowOff>21162</xdr:rowOff>
    </xdr:to>
    <xdr:sp macro="" textlink="">
      <xdr:nvSpPr>
        <xdr:cNvPr id="9" name="Rectangle 8">
          <a:extLst>
            <a:ext uri="{FF2B5EF4-FFF2-40B4-BE49-F238E27FC236}">
              <a16:creationId xmlns:a16="http://schemas.microsoft.com/office/drawing/2014/main" id="{2AACD7C4-CC7F-4450-8416-6D00E47CEBCC}"/>
            </a:ext>
          </a:extLst>
        </xdr:cNvPr>
        <xdr:cNvSpPr/>
      </xdr:nvSpPr>
      <xdr:spPr>
        <a:xfrm>
          <a:off x="1508760" y="1129167"/>
          <a:ext cx="7137400" cy="454095"/>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wide investments</a:t>
          </a:r>
          <a:endParaRPr lang="en-CA" sz="1100">
            <a:effectLst/>
            <a:ea typeface="Calibri" panose="020F0502020204030204" pitchFamily="34" charset="0"/>
            <a:cs typeface="Times New Roman" panose="02020603050405020304" pitchFamily="18" charset="0"/>
          </a:endParaRPr>
        </a:p>
      </xdr:txBody>
    </xdr:sp>
    <xdr:clientData/>
  </xdr:twoCellAnchor>
  <xdr:twoCellAnchor>
    <xdr:from>
      <xdr:col>7</xdr:col>
      <xdr:colOff>565705</xdr:colOff>
      <xdr:row>14</xdr:row>
      <xdr:rowOff>169862</xdr:rowOff>
    </xdr:from>
    <xdr:to>
      <xdr:col>13</xdr:col>
      <xdr:colOff>554035</xdr:colOff>
      <xdr:row>17</xdr:row>
      <xdr:rowOff>48362</xdr:rowOff>
    </xdr:to>
    <xdr:grpSp>
      <xdr:nvGrpSpPr>
        <xdr:cNvPr id="13" name="Group 12">
          <a:extLst>
            <a:ext uri="{FF2B5EF4-FFF2-40B4-BE49-F238E27FC236}">
              <a16:creationId xmlns:a16="http://schemas.microsoft.com/office/drawing/2014/main" id="{928DA23C-863C-44FB-82FD-1A71905F574C}"/>
            </a:ext>
            <a:ext uri="{C183D7F6-B498-43B3-948B-1728B52AA6E4}">
              <adec:decorative xmlns:adec="http://schemas.microsoft.com/office/drawing/2017/decorative" val="1"/>
            </a:ext>
          </a:extLst>
        </xdr:cNvPr>
        <xdr:cNvGrpSpPr/>
      </xdr:nvGrpSpPr>
      <xdr:grpSpPr>
        <a:xfrm>
          <a:off x="5552995" y="2833052"/>
          <a:ext cx="4697490" cy="427140"/>
          <a:chOff x="5652364" y="4097454"/>
          <a:chExt cx="4121056" cy="353267"/>
        </a:xfrm>
      </xdr:grpSpPr>
      <xdr:sp macro="" textlink="">
        <xdr:nvSpPr>
          <xdr:cNvPr id="65" name="Text Box 2">
            <a:extLst>
              <a:ext uri="{FF2B5EF4-FFF2-40B4-BE49-F238E27FC236}">
                <a16:creationId xmlns:a16="http://schemas.microsoft.com/office/drawing/2014/main" id="{117B1D00-29B2-48B1-BEF2-BDCBDA44A605}"/>
              </a:ext>
            </a:extLst>
          </xdr:cNvPr>
          <xdr:cNvSpPr txBox="1">
            <a:spLocks noChangeArrowheads="1"/>
          </xdr:cNvSpPr>
        </xdr:nvSpPr>
        <xdr:spPr bwMode="auto">
          <a:xfrm>
            <a:off x="6477147" y="4105813"/>
            <a:ext cx="3296273"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Ventilation projects in progress / planned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REF!">
        <xdr:nvSpPr>
          <xdr:cNvPr id="66" name="Arrow: Chevron 226">
            <a:extLst>
              <a:ext uri="{FF2B5EF4-FFF2-40B4-BE49-F238E27FC236}">
                <a16:creationId xmlns:a16="http://schemas.microsoft.com/office/drawing/2014/main" id="{15C25B7C-3211-4111-A9A0-C1EB27CF55C6}"/>
              </a:ext>
            </a:extLst>
          </xdr:cNvPr>
          <xdr:cNvSpPr/>
        </xdr:nvSpPr>
        <xdr:spPr>
          <a:xfrm>
            <a:off x="5652364" y="4097454"/>
            <a:ext cx="845954" cy="353267"/>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4713F038-ABB2-47E9-95BD-CFF8DA47D49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255</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1</xdr:col>
      <xdr:colOff>412750</xdr:colOff>
      <xdr:row>9</xdr:row>
      <xdr:rowOff>50800</xdr:rowOff>
    </xdr:from>
    <xdr:to>
      <xdr:col>3</xdr:col>
      <xdr:colOff>304800</xdr:colOff>
      <xdr:row>10</xdr:row>
      <xdr:rowOff>38099</xdr:rowOff>
    </xdr:to>
    <xdr:sp macro="" textlink="">
      <xdr:nvSpPr>
        <xdr:cNvPr id="2" name="TextBox 1">
          <a:extLst>
            <a:ext uri="{FF2B5EF4-FFF2-40B4-BE49-F238E27FC236}">
              <a16:creationId xmlns:a16="http://schemas.microsoft.com/office/drawing/2014/main" id="{5851C3E9-6DFA-496C-AA90-4402C9B2977F}"/>
            </a:ext>
          </a:extLst>
        </xdr:cNvPr>
        <xdr:cNvSpPr txBox="1"/>
      </xdr:nvSpPr>
      <xdr:spPr>
        <a:xfrm>
          <a:off x="660400" y="1831975"/>
          <a:ext cx="1320800" cy="177799"/>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2020-21 School Year</a:t>
          </a:r>
        </a:p>
      </xdr:txBody>
    </xdr:sp>
    <xdr:clientData/>
  </xdr:twoCellAnchor>
  <xdr:twoCellAnchor>
    <xdr:from>
      <xdr:col>7</xdr:col>
      <xdr:colOff>492124</xdr:colOff>
      <xdr:row>9</xdr:row>
      <xdr:rowOff>53975</xdr:rowOff>
    </xdr:from>
    <xdr:to>
      <xdr:col>9</xdr:col>
      <xdr:colOff>419099</xdr:colOff>
      <xdr:row>10</xdr:row>
      <xdr:rowOff>47625</xdr:rowOff>
    </xdr:to>
    <xdr:sp macro="" textlink="">
      <xdr:nvSpPr>
        <xdr:cNvPr id="44" name="TextBox 43">
          <a:extLst>
            <a:ext uri="{FF2B5EF4-FFF2-40B4-BE49-F238E27FC236}">
              <a16:creationId xmlns:a16="http://schemas.microsoft.com/office/drawing/2014/main" id="{436A1530-45ED-4A63-B777-F0A23FFCC0E0}"/>
            </a:ext>
          </a:extLst>
        </xdr:cNvPr>
        <xdr:cNvSpPr txBox="1"/>
      </xdr:nvSpPr>
      <xdr:spPr>
        <a:xfrm>
          <a:off x="5026024" y="1835150"/>
          <a:ext cx="1355725" cy="184150"/>
        </a:xfrm>
        <a:prstGeom prst="rect">
          <a:avLst/>
        </a:prstGeom>
        <a:solidFill>
          <a:srgbClr val="00B050"/>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2021-22 School Year</a:t>
          </a:r>
        </a:p>
      </xdr:txBody>
    </xdr:sp>
    <xdr:clientData/>
  </xdr:twoCellAnchor>
  <xdr:twoCellAnchor>
    <xdr:from>
      <xdr:col>1</xdr:col>
      <xdr:colOff>421922</xdr:colOff>
      <xdr:row>21</xdr:row>
      <xdr:rowOff>31751</xdr:rowOff>
    </xdr:from>
    <xdr:to>
      <xdr:col>13</xdr:col>
      <xdr:colOff>342900</xdr:colOff>
      <xdr:row>23</xdr:row>
      <xdr:rowOff>104775</xdr:rowOff>
    </xdr:to>
    <xdr:sp macro="" textlink="">
      <xdr:nvSpPr>
        <xdr:cNvPr id="36" name="Text Box 240">
          <a:extLst>
            <a:ext uri="{FF2B5EF4-FFF2-40B4-BE49-F238E27FC236}">
              <a16:creationId xmlns:a16="http://schemas.microsoft.com/office/drawing/2014/main" id="{1B9DE550-DDBF-4752-8F68-1E4D660508DB}"/>
            </a:ext>
          </a:extLst>
        </xdr:cNvPr>
        <xdr:cNvSpPr txBox="1"/>
      </xdr:nvSpPr>
      <xdr:spPr>
        <a:xfrm>
          <a:off x="669572" y="4098926"/>
          <a:ext cx="8493478" cy="45402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US" sz="1050" b="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Note: *This</a:t>
          </a:r>
          <a:r>
            <a:rPr lang="en-US" sz="1050" b="0" baseline="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 includes includes spending from dedicated ventilation programs, federal-provincial funding, provincial renewal funding and supplemental funding from other board sources.</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4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rPr>
            <a:t> </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447675</xdr:colOff>
      <xdr:row>17</xdr:row>
      <xdr:rowOff>180975</xdr:rowOff>
    </xdr:from>
    <xdr:to>
      <xdr:col>2</xdr:col>
      <xdr:colOff>611546</xdr:colOff>
      <xdr:row>20</xdr:row>
      <xdr:rowOff>59742</xdr:rowOff>
    </xdr:to>
    <xdr:sp macro="" textlink="#REF!">
      <xdr:nvSpPr>
        <xdr:cNvPr id="34" name="Arrow: Chevron 226">
          <a:extLst>
            <a:ext uri="{FF2B5EF4-FFF2-40B4-BE49-F238E27FC236}">
              <a16:creationId xmlns:a16="http://schemas.microsoft.com/office/drawing/2014/main" id="{1BADF893-6C1C-4B73-8722-535CE8E3FCB0}"/>
            </a:ext>
          </a:extLst>
        </xdr:cNvPr>
        <xdr:cNvSpPr/>
      </xdr:nvSpPr>
      <xdr:spPr>
        <a:xfrm>
          <a:off x="704850" y="3505200"/>
          <a:ext cx="887771" cy="450267"/>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AC2AFE91-E269-4CC0-94B0-DD6743BFFE7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250</a:t>
          </a:fld>
          <a:endParaRPr lang="en-CA" sz="2400" b="1">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2</xdr:col>
      <xdr:colOff>631848</xdr:colOff>
      <xdr:row>18</xdr:row>
      <xdr:rowOff>220</xdr:rowOff>
    </xdr:from>
    <xdr:to>
      <xdr:col>6</xdr:col>
      <xdr:colOff>708025</xdr:colOff>
      <xdr:row>20</xdr:row>
      <xdr:rowOff>34927</xdr:rowOff>
    </xdr:to>
    <xdr:sp macro="" textlink="">
      <xdr:nvSpPr>
        <xdr:cNvPr id="35" name="Text Box 2">
          <a:extLst>
            <a:ext uri="{FF2B5EF4-FFF2-40B4-BE49-F238E27FC236}">
              <a16:creationId xmlns:a16="http://schemas.microsoft.com/office/drawing/2014/main" id="{351C3844-55D9-4188-BA47-8F8464FBD65D}"/>
            </a:ext>
          </a:extLst>
        </xdr:cNvPr>
        <xdr:cNvSpPr txBox="1">
          <a:spLocks noChangeArrowheads="1"/>
        </xdr:cNvSpPr>
      </xdr:nvSpPr>
      <xdr:spPr bwMode="auto">
        <a:xfrm>
          <a:off x="1612923" y="3514945"/>
          <a:ext cx="2971777" cy="415707"/>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Schools</a:t>
          </a:r>
          <a:r>
            <a:rPr lang="en-US" sz="1200" b="1" baseline="0">
              <a:solidFill>
                <a:schemeClr val="tx1"/>
              </a:solidFill>
              <a:effectLst/>
              <a:latin typeface="Calibri" panose="020F0502020204030204" pitchFamily="34" charset="0"/>
              <a:ea typeface="Century Gothic" panose="020B0502020202020204" pitchFamily="34" charset="0"/>
              <a:cs typeface="Calibri" panose="020F0502020204030204" pitchFamily="34" charset="0"/>
            </a:rPr>
            <a:t> receiving an investment, </a:t>
          </a:r>
          <a:r>
            <a:rPr lang="en-US" sz="1200" b="1" baseline="0">
              <a:effectLst/>
              <a:latin typeface="+mn-lt"/>
              <a:ea typeface="+mn-ea"/>
              <a:cs typeface="+mn-cs"/>
            </a:rPr>
            <a:t>which is of total schools in the board.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560896</xdr:colOff>
      <xdr:row>17</xdr:row>
      <xdr:rowOff>165625</xdr:rowOff>
    </xdr:from>
    <xdr:to>
      <xdr:col>13</xdr:col>
      <xdr:colOff>428625</xdr:colOff>
      <xdr:row>20</xdr:row>
      <xdr:rowOff>60731</xdr:rowOff>
    </xdr:to>
    <xdr:grpSp>
      <xdr:nvGrpSpPr>
        <xdr:cNvPr id="37" name="Group 36">
          <a:extLst>
            <a:ext uri="{FF2B5EF4-FFF2-40B4-BE49-F238E27FC236}">
              <a16:creationId xmlns:a16="http://schemas.microsoft.com/office/drawing/2014/main" id="{B8E14B34-4FB8-4E05-85AB-0DCAC7B202B3}"/>
            </a:ext>
            <a:ext uri="{C183D7F6-B498-43B3-948B-1728B52AA6E4}">
              <adec:decorative xmlns:adec="http://schemas.microsoft.com/office/drawing/2017/decorative" val="1"/>
            </a:ext>
          </a:extLst>
        </xdr:cNvPr>
        <xdr:cNvGrpSpPr/>
      </xdr:nvGrpSpPr>
      <xdr:grpSpPr>
        <a:xfrm>
          <a:off x="5548186" y="3377455"/>
          <a:ext cx="4576889" cy="443746"/>
          <a:chOff x="5672081" y="3782523"/>
          <a:chExt cx="4014021" cy="368597"/>
        </a:xfrm>
      </xdr:grpSpPr>
      <xdr:sp macro="" textlink="">
        <xdr:nvSpPr>
          <xdr:cNvPr id="38" name="Text Box 2">
            <a:extLst>
              <a:ext uri="{FF2B5EF4-FFF2-40B4-BE49-F238E27FC236}">
                <a16:creationId xmlns:a16="http://schemas.microsoft.com/office/drawing/2014/main" id="{468A5080-F333-4346-9078-AB73AFA27281}"/>
              </a:ext>
            </a:extLst>
          </xdr:cNvPr>
          <xdr:cNvSpPr txBox="1">
            <a:spLocks noChangeArrowheads="1"/>
          </xdr:cNvSpPr>
        </xdr:nvSpPr>
        <xdr:spPr bwMode="auto">
          <a:xfrm>
            <a:off x="6512371" y="3782523"/>
            <a:ext cx="3173731"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Schools </a:t>
            </a:r>
            <a:r>
              <a:rPr lang="en-US" sz="1200" b="1" baseline="0">
                <a:effectLst/>
                <a:latin typeface="Calibri" panose="020F0502020204030204" pitchFamily="34" charset="0"/>
                <a:ea typeface="Century Gothic" panose="020B0502020202020204" pitchFamily="34" charset="0"/>
                <a:cs typeface="Calibri" panose="020F0502020204030204" pitchFamily="34" charset="0"/>
              </a:rPr>
              <a:t>to receive an investment</a:t>
            </a:r>
            <a:r>
              <a:rPr lang="en-US" sz="1200" b="1" baseline="0">
                <a:effectLst/>
                <a:latin typeface="+mn-lt"/>
                <a:ea typeface="+mn-ea"/>
                <a:cs typeface="+mn-cs"/>
              </a:rPr>
              <a:t>, which is </a:t>
            </a:r>
          </a:p>
          <a:p>
            <a:pPr>
              <a:lnSpc>
                <a:spcPct val="107000"/>
              </a:lnSpc>
              <a:spcAft>
                <a:spcPts val="0"/>
              </a:spcAft>
            </a:pPr>
            <a:r>
              <a:rPr lang="en-US" sz="1200" b="1" baseline="0">
                <a:effectLst/>
                <a:latin typeface="+mn-lt"/>
                <a:ea typeface="+mn-ea"/>
                <a:cs typeface="+mn-cs"/>
              </a:rPr>
              <a:t>of total schools in the board.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REF!">
        <xdr:nvSpPr>
          <xdr:cNvPr id="39" name="Arrow: Chevron 226">
            <a:extLst>
              <a:ext uri="{FF2B5EF4-FFF2-40B4-BE49-F238E27FC236}">
                <a16:creationId xmlns:a16="http://schemas.microsoft.com/office/drawing/2014/main" id="{5607A22B-7FA4-4686-A33B-C21DF10EBFDF}"/>
              </a:ext>
            </a:extLst>
          </xdr:cNvPr>
          <xdr:cNvSpPr/>
        </xdr:nvSpPr>
        <xdr:spPr>
          <a:xfrm>
            <a:off x="5672081" y="3796737"/>
            <a:ext cx="847580" cy="354383"/>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E2EDB8FE-D3CC-4F2D-9C4A-205A519C1BF1}"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212</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2</xdr:col>
      <xdr:colOff>613364</xdr:colOff>
      <xdr:row>25</xdr:row>
      <xdr:rowOff>171623</xdr:rowOff>
    </xdr:from>
    <xdr:to>
      <xdr:col>12</xdr:col>
      <xdr:colOff>4</xdr:colOff>
      <xdr:row>29</xdr:row>
      <xdr:rowOff>23283</xdr:rowOff>
    </xdr:to>
    <xdr:grpSp>
      <xdr:nvGrpSpPr>
        <xdr:cNvPr id="14" name="Group 13">
          <a:extLst>
            <a:ext uri="{FF2B5EF4-FFF2-40B4-BE49-F238E27FC236}">
              <a16:creationId xmlns:a16="http://schemas.microsoft.com/office/drawing/2014/main" id="{ECBEA2AA-B682-467E-A341-47A08F6D280C}"/>
            </a:ext>
          </a:extLst>
        </xdr:cNvPr>
        <xdr:cNvGrpSpPr/>
      </xdr:nvGrpSpPr>
      <xdr:grpSpPr>
        <a:xfrm>
          <a:off x="1676354" y="4846493"/>
          <a:ext cx="7235240" cy="583180"/>
          <a:chOff x="1461058" y="4747758"/>
          <a:chExt cx="6897102" cy="658639"/>
        </a:xfrm>
      </xdr:grpSpPr>
      <xdr:sp macro="" textlink="">
        <xdr:nvSpPr>
          <xdr:cNvPr id="54" name="Rectangle 53">
            <a:extLst>
              <a:ext uri="{FF2B5EF4-FFF2-40B4-BE49-F238E27FC236}">
                <a16:creationId xmlns:a16="http://schemas.microsoft.com/office/drawing/2014/main" id="{85117B9D-3137-4504-8D00-A37C6FA1730F}"/>
              </a:ext>
            </a:extLst>
          </xdr:cNvPr>
          <xdr:cNvSpPr/>
        </xdr:nvSpPr>
        <xdr:spPr>
          <a:xfrm>
            <a:off x="1461058" y="4747758"/>
            <a:ext cx="6897102" cy="65863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ct val="107000"/>
              </a:lnSpc>
              <a:spcAft>
                <a:spcPts val="0"/>
              </a:spcAft>
            </a:pPr>
            <a:r>
              <a:rPr lang="en-US" sz="1400" b="1" cap="all">
                <a:effectLst/>
                <a:ea typeface="Calibri" panose="020F0502020204030204" pitchFamily="34" charset="0"/>
                <a:cs typeface="Times New Roman" panose="02020603050405020304" pitchFamily="18" charset="0"/>
              </a:rPr>
              <a:t>    sTANDALONE HEPA FILTER UNITs dEPLOYED          |  </a:t>
            </a:r>
            <a:endParaRPr lang="en-CA" sz="1100">
              <a:effectLst/>
              <a:ea typeface="Calibri" panose="020F0502020204030204" pitchFamily="34" charset="0"/>
              <a:cs typeface="Times New Roman" panose="02020603050405020304" pitchFamily="18" charset="0"/>
            </a:endParaRPr>
          </a:p>
        </xdr:txBody>
      </xdr:sp>
      <xdr:sp macro="" textlink="#REF!">
        <xdr:nvSpPr>
          <xdr:cNvPr id="10" name="TextBox 9">
            <a:extLst>
              <a:ext uri="{FF2B5EF4-FFF2-40B4-BE49-F238E27FC236}">
                <a16:creationId xmlns:a16="http://schemas.microsoft.com/office/drawing/2014/main" id="{274038C3-43AD-48A3-9233-57A12039D9A2}"/>
              </a:ext>
            </a:extLst>
          </xdr:cNvPr>
          <xdr:cNvSpPr txBox="1"/>
        </xdr:nvSpPr>
        <xdr:spPr>
          <a:xfrm>
            <a:off x="6395284" y="4911985"/>
            <a:ext cx="1039813" cy="341313"/>
          </a:xfrm>
          <a:prstGeom prst="rect">
            <a:avLst/>
          </a:prstGeom>
          <a:solidFill>
            <a:schemeClr val="accent1">
              <a:lumMod val="5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i="0" u="none" strike="noStrike">
                <a:solidFill>
                  <a:schemeClr val="bg1"/>
                </a:solidFill>
                <a:latin typeface="Calibri"/>
                <a:cs typeface="Calibri"/>
              </a:rPr>
              <a:t>16,000</a:t>
            </a:r>
            <a:endParaRPr lang="en-CA" sz="1400" b="1">
              <a:solidFill>
                <a:schemeClr val="bg1"/>
              </a:solidFill>
            </a:endParaRPr>
          </a:p>
        </xdr:txBody>
      </xdr:sp>
    </xdr:grpSp>
    <xdr:clientData/>
  </xdr:twoCellAnchor>
  <xdr:twoCellAnchor>
    <xdr:from>
      <xdr:col>6</xdr:col>
      <xdr:colOff>400050</xdr:colOff>
      <xdr:row>17</xdr:row>
      <xdr:rowOff>171450</xdr:rowOff>
    </xdr:from>
    <xdr:to>
      <xdr:col>7</xdr:col>
      <xdr:colOff>133350</xdr:colOff>
      <xdr:row>19</xdr:row>
      <xdr:rowOff>47625</xdr:rowOff>
    </xdr:to>
    <xdr:sp macro="" textlink="#REF!">
      <xdr:nvSpPr>
        <xdr:cNvPr id="16" name="TextBox 15">
          <a:extLst>
            <a:ext uri="{FF2B5EF4-FFF2-40B4-BE49-F238E27FC236}">
              <a16:creationId xmlns:a16="http://schemas.microsoft.com/office/drawing/2014/main" id="{E19BD255-E77F-4690-8F15-6DAFB13775CD}"/>
            </a:ext>
          </a:extLst>
        </xdr:cNvPr>
        <xdr:cNvSpPr txBox="1"/>
      </xdr:nvSpPr>
      <xdr:spPr>
        <a:xfrm>
          <a:off x="4276725" y="3495675"/>
          <a:ext cx="457200" cy="257175"/>
        </a:xfrm>
        <a:prstGeom prst="rect">
          <a:avLst/>
        </a:prstGeom>
        <a:solidFill>
          <a:srgbClr val="F2F2F2">
            <a:alpha val="0"/>
          </a:srgbClr>
        </a:solidFill>
        <a:ln w="9525" cmpd="sng">
          <a:solidFill>
            <a:srgbClr val="F2F2F2">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92DA96-5A5A-48BC-9894-173D27B9A9D9}" type="TxLink">
            <a:rPr lang="en-US" sz="1200" b="1" i="0" u="none" strike="noStrike">
              <a:solidFill>
                <a:schemeClr val="tx1"/>
              </a:solidFill>
              <a:latin typeface="Calibri"/>
              <a:cs typeface="Calibri"/>
            </a:rPr>
            <a:pPr algn="ctr"/>
            <a:t>44%</a:t>
          </a:fld>
          <a:endParaRPr lang="en-CA" sz="1200" b="1">
            <a:solidFill>
              <a:schemeClr val="tx1"/>
            </a:solidFill>
          </a:endParaRPr>
        </a:p>
      </xdr:txBody>
    </xdr:sp>
    <xdr:clientData/>
  </xdr:twoCellAnchor>
  <xdr:twoCellAnchor>
    <xdr:from>
      <xdr:col>12</xdr:col>
      <xdr:colOff>539749</xdr:colOff>
      <xdr:row>17</xdr:row>
      <xdr:rowOff>149225</xdr:rowOff>
    </xdr:from>
    <xdr:to>
      <xdr:col>13</xdr:col>
      <xdr:colOff>352424</xdr:colOff>
      <xdr:row>19</xdr:row>
      <xdr:rowOff>47625</xdr:rowOff>
    </xdr:to>
    <xdr:sp macro="" textlink="#REF!">
      <xdr:nvSpPr>
        <xdr:cNvPr id="20" name="TextBox 19">
          <a:extLst>
            <a:ext uri="{FF2B5EF4-FFF2-40B4-BE49-F238E27FC236}">
              <a16:creationId xmlns:a16="http://schemas.microsoft.com/office/drawing/2014/main" id="{496EC206-8844-46C9-B9AC-B1A87FCBBC74}"/>
            </a:ext>
          </a:extLst>
        </xdr:cNvPr>
        <xdr:cNvSpPr txBox="1"/>
      </xdr:nvSpPr>
      <xdr:spPr>
        <a:xfrm>
          <a:off x="8759824" y="3473450"/>
          <a:ext cx="5365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E242D65-B17D-41CE-8377-6C83FD60B3C4}" type="TxLink">
            <a:rPr lang="en-US" sz="1200" b="1" i="0" u="none" strike="noStrike">
              <a:solidFill>
                <a:schemeClr val="tx1"/>
              </a:solidFill>
              <a:latin typeface="Calibri"/>
              <a:cs typeface="Calibri"/>
            </a:rPr>
            <a:pPr algn="l"/>
            <a:t>38%</a:t>
          </a:fld>
          <a:endParaRPr lang="en-CA" sz="12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6</xdr:col>
      <xdr:colOff>152400</xdr:colOff>
      <xdr:row>16</xdr:row>
      <xdr:rowOff>104774</xdr:rowOff>
    </xdr:to>
    <xdr:sp macro="" textlink="">
      <xdr:nvSpPr>
        <xdr:cNvPr id="10" name="Rectangle 9">
          <a:extLst>
            <a:ext uri="{FF2B5EF4-FFF2-40B4-BE49-F238E27FC236}">
              <a16:creationId xmlns:a16="http://schemas.microsoft.com/office/drawing/2014/main" id="{8183513C-BBEC-4DA9-9E31-FF7DCC3FE51C}"/>
            </a:ext>
            <a:ext uri="{C183D7F6-B498-43B3-948B-1728B52AA6E4}">
              <adec:decorative xmlns:adec="http://schemas.microsoft.com/office/drawing/2017/decorative" val="1"/>
            </a:ext>
          </a:extLst>
        </xdr:cNvPr>
        <xdr:cNvSpPr/>
      </xdr:nvSpPr>
      <xdr:spPr>
        <a:xfrm>
          <a:off x="104775" y="95250"/>
          <a:ext cx="7219950" cy="4686299"/>
        </a:xfrm>
        <a:prstGeom prst="rect">
          <a:avLst/>
        </a:prstGeom>
        <a:noFill/>
        <a:ln w="22225" cap="rnd">
          <a:solidFill>
            <a:schemeClr val="bg1">
              <a:lumMod val="85000"/>
            </a:schemeClr>
          </a:solidFill>
          <a:rou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15875</xdr:colOff>
      <xdr:row>1</xdr:row>
      <xdr:rowOff>9525</xdr:rowOff>
    </xdr:from>
    <xdr:to>
      <xdr:col>1</xdr:col>
      <xdr:colOff>676275</xdr:colOff>
      <xdr:row>1</xdr:row>
      <xdr:rowOff>638175</xdr:rowOff>
    </xdr:to>
    <xdr:pic>
      <xdr:nvPicPr>
        <xdr:cNvPr id="3" name="Graphic 2" descr="Checklist">
          <a:extLst>
            <a:ext uri="{FF2B5EF4-FFF2-40B4-BE49-F238E27FC236}">
              <a16:creationId xmlns:a16="http://schemas.microsoft.com/office/drawing/2014/main" id="{61CD1A9E-11A0-45E6-80A4-A28D19520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63525" y="200025"/>
          <a:ext cx="660400" cy="622300"/>
        </a:xfrm>
        <a:prstGeom prst="rect">
          <a:avLst/>
        </a:prstGeom>
      </xdr:spPr>
    </xdr:pic>
    <xdr:clientData/>
  </xdr:twoCellAnchor>
  <xdr:twoCellAnchor>
    <xdr:from>
      <xdr:col>2</xdr:col>
      <xdr:colOff>123825</xdr:colOff>
      <xdr:row>1</xdr:row>
      <xdr:rowOff>279399</xdr:rowOff>
    </xdr:from>
    <xdr:to>
      <xdr:col>4</xdr:col>
      <xdr:colOff>1308100</xdr:colOff>
      <xdr:row>2</xdr:row>
      <xdr:rowOff>4490</xdr:rowOff>
    </xdr:to>
    <xdr:sp macro="" textlink="">
      <xdr:nvSpPr>
        <xdr:cNvPr id="4" name="TextBox 3">
          <a:extLst>
            <a:ext uri="{FF2B5EF4-FFF2-40B4-BE49-F238E27FC236}">
              <a16:creationId xmlns:a16="http://schemas.microsoft.com/office/drawing/2014/main" id="{D76E5038-519B-4B43-822B-8F4766C1C521}"/>
            </a:ext>
          </a:extLst>
        </xdr:cNvPr>
        <xdr:cNvSpPr txBox="1"/>
      </xdr:nvSpPr>
      <xdr:spPr>
        <a:xfrm>
          <a:off x="1419225" y="479424"/>
          <a:ext cx="4679950" cy="39184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small" baseline="0">
              <a:solidFill>
                <a:schemeClr val="bg1"/>
              </a:solidFill>
            </a:rPr>
            <a:t>School Board Ventilation Profile</a:t>
          </a:r>
        </a:p>
      </xdr:txBody>
    </xdr:sp>
    <xdr:clientData/>
  </xdr:twoCellAnchor>
  <xdr:twoCellAnchor>
    <xdr:from>
      <xdr:col>2</xdr:col>
      <xdr:colOff>514350</xdr:colOff>
      <xdr:row>1</xdr:row>
      <xdr:rowOff>28575</xdr:rowOff>
    </xdr:from>
    <xdr:to>
      <xdr:col>4</xdr:col>
      <xdr:colOff>1060450</xdr:colOff>
      <xdr:row>1</xdr:row>
      <xdr:rowOff>396875</xdr:rowOff>
    </xdr:to>
    <xdr:sp macro="" textlink="#REF!">
      <xdr:nvSpPr>
        <xdr:cNvPr id="5" name="TextBox 4">
          <a:extLst>
            <a:ext uri="{FF2B5EF4-FFF2-40B4-BE49-F238E27FC236}">
              <a16:creationId xmlns:a16="http://schemas.microsoft.com/office/drawing/2014/main" id="{01FCED3A-EF20-470A-96E3-7260A16DB071}"/>
            </a:ext>
          </a:extLst>
        </xdr:cNvPr>
        <xdr:cNvSpPr txBox="1"/>
      </xdr:nvSpPr>
      <xdr:spPr>
        <a:xfrm>
          <a:off x="1860550" y="212725"/>
          <a:ext cx="4197350" cy="3683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9EBB368-29F2-4FF1-BEF1-6FC6FF215E0C}" type="TxLink">
            <a:rPr lang="en-US" sz="1800" b="1" i="0" u="none" strike="noStrike" cap="small" baseline="0">
              <a:solidFill>
                <a:schemeClr val="bg1"/>
              </a:solidFill>
              <a:latin typeface="Calibri"/>
              <a:cs typeface="Calibri"/>
            </a:rPr>
            <a:pPr algn="ctr"/>
            <a:t>Toronto DSB</a:t>
          </a:fld>
          <a:endParaRPr lang="en-CA" sz="1800" b="1" cap="small" baseline="0">
            <a:solidFill>
              <a:schemeClr val="bg1"/>
            </a:solidFill>
          </a:endParaRPr>
        </a:p>
      </xdr:txBody>
    </xdr:sp>
    <xdr:clientData/>
  </xdr:twoCellAnchor>
  <xdr:twoCellAnchor>
    <xdr:from>
      <xdr:col>2</xdr:col>
      <xdr:colOff>876299</xdr:colOff>
      <xdr:row>2</xdr:row>
      <xdr:rowOff>133350</xdr:rowOff>
    </xdr:from>
    <xdr:to>
      <xdr:col>3</xdr:col>
      <xdr:colOff>1504949</xdr:colOff>
      <xdr:row>3</xdr:row>
      <xdr:rowOff>114300</xdr:rowOff>
    </xdr:to>
    <xdr:sp macro="" textlink="">
      <xdr:nvSpPr>
        <xdr:cNvPr id="2" name="TextBox 1">
          <a:extLst>
            <a:ext uri="{FF2B5EF4-FFF2-40B4-BE49-F238E27FC236}">
              <a16:creationId xmlns:a16="http://schemas.microsoft.com/office/drawing/2014/main" id="{6D750C2A-DA37-43D3-A196-888EFBDF3B6D}"/>
            </a:ext>
          </a:extLst>
        </xdr:cNvPr>
        <xdr:cNvSpPr txBox="1"/>
      </xdr:nvSpPr>
      <xdr:spPr>
        <a:xfrm>
          <a:off x="2162174" y="990600"/>
          <a:ext cx="16668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solidFill>
                <a:srgbClr val="C00000"/>
              </a:solidFill>
            </a:rPr>
            <a:t>Select your school here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DE4970-DC09-4569-89E7-8AAED4B7975F}" name="Table1" displayName="Table1" ref="A5:K567" totalsRowShown="0" headerRowDxfId="13" dataDxfId="12">
  <autoFilter ref="A5:K567" xr:uid="{2A565CC2-0D5F-4CE8-80FF-539C60E8AD36}"/>
  <sortState xmlns:xlrd2="http://schemas.microsoft.com/office/spreadsheetml/2017/richdata2" ref="A6:K567">
    <sortCondition ref="A5:A567"/>
  </sortState>
  <tableColumns count="11">
    <tableColumn id="1" xr3:uid="{A9CAB48F-4ED3-4393-BD42-A44E1BCC09AD}" name="Name of School Facility"/>
    <tableColumn id="2" xr3:uid="{9810C622-DB9C-4222-852B-9DFB26916BCD}" name="Building ID"/>
    <tableColumn id="3" xr3:uid="{824B94AA-6AF0-457D-91C8-967BB2972B88}" name="Type of School Facility Ventilation" dataDxfId="11"/>
    <tableColumn id="4" xr3:uid="{971F9387-6B2F-4FCE-AE69-30E48A085B27}" name="Ventilation assessed " dataDxfId="10"/>
    <tableColumn id="5" xr3:uid="{1FE63AEF-B1BE-46F6-8CFC-5661EBF6328E}" name="Running ventilation systems longer" dataDxfId="9"/>
    <tableColumn id="6" xr3:uid="{3CAB1762-5555-4B9B-B61D-39BDCF2528F1}" name="Higher grade filters installed" dataDxfId="8"/>
    <tableColumn id="7" xr3:uid="{56A72B1A-802C-409A-9309-5BE04DCF3E58}" name="Increased frequency of filter changes" dataDxfId="7"/>
    <tableColumn id="8" xr3:uid="{13FB0FA1-B62E-4E55-9B39-65565BE097E6}" name="Increased fresh air intake (windows and/or mechanical ventilation systems)" dataDxfId="6"/>
    <tableColumn id="10" xr3:uid="{FD69C0EB-9B34-4CD6-B72D-78970B1FE525}" name="HEPA units deployed in portables, as needed " dataDxfId="5"/>
    <tableColumn id="11" xr3:uid="{B0F1D5F8-14E6-41CB-8BD4-B8EDB20C72E7}" name="Standalone HEPA filter units in place" dataDxfId="4"/>
    <tableColumn id="12" xr3:uid="{B33F2A49-E183-4E4C-987D-8809AF03C25D}" name="Board ID" dataDxfId="3"/>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45122F4-8D32-4D33-8FD1-294DF7694D80}" name="HVAC_Type" displayName="HVAC_Type" ref="AB2:AB5" totalsRowShown="0" headerRowDxfId="2" dataDxfId="1">
  <autoFilter ref="AB2:AB5" xr:uid="{5C5ADB90-6CC4-45C1-9B7A-0C3D61B00888}"/>
  <tableColumns count="1">
    <tableColumn id="1" xr3:uid="{B2B25287-9463-4BA3-8C4A-D2E6CBF8EB17}" name="HVAC System Type"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4DF71-4C8A-4CC6-9276-CD53991813E7}">
  <sheetPr codeName="Sheet3">
    <tabColor theme="4"/>
    <pageSetUpPr fitToPage="1"/>
  </sheetPr>
  <dimension ref="A1:I73"/>
  <sheetViews>
    <sheetView showGridLines="0" showRowColHeaders="0" topLeftCell="A13" zoomScaleNormal="100" workbookViewId="0">
      <selection activeCell="B12" sqref="B12"/>
    </sheetView>
  </sheetViews>
  <sheetFormatPr defaultColWidth="0" defaultRowHeight="14.4" zeroHeight="1" x14ac:dyDescent="0.55000000000000004"/>
  <cols>
    <col min="1" max="1" width="8.83984375" customWidth="1"/>
    <col min="2" max="8" width="16.83984375" customWidth="1"/>
    <col min="9" max="9" width="8.83984375" customWidth="1"/>
    <col min="10" max="16384" width="8.83984375" hidden="1"/>
  </cols>
  <sheetData>
    <row r="1" spans="1:8" ht="15.6" x14ac:dyDescent="0.55000000000000004">
      <c r="A1" s="39" t="s">
        <v>116</v>
      </c>
    </row>
    <row r="2" spans="1:8" ht="60.75" customHeight="1" x14ac:dyDescent="0.55000000000000004">
      <c r="B2" s="59"/>
      <c r="C2" s="59"/>
      <c r="D2" s="59"/>
      <c r="E2" s="59"/>
      <c r="F2" s="59"/>
      <c r="G2" s="59"/>
      <c r="H2" s="59"/>
    </row>
    <row r="3" spans="1:8" ht="15" customHeight="1" x14ac:dyDescent="0.55000000000000004">
      <c r="A3" s="35"/>
    </row>
    <row r="4" spans="1:8" ht="40" customHeight="1" x14ac:dyDescent="0.55000000000000004">
      <c r="B4" s="60" t="s">
        <v>1259</v>
      </c>
      <c r="C4" s="60"/>
      <c r="D4" s="60"/>
      <c r="E4" s="60"/>
      <c r="F4" s="60"/>
      <c r="G4" s="60"/>
      <c r="H4" s="60"/>
    </row>
    <row r="5" spans="1:8" ht="40" customHeight="1" x14ac:dyDescent="0.55000000000000004">
      <c r="B5" s="60"/>
      <c r="C5" s="60"/>
      <c r="D5" s="60"/>
      <c r="E5" s="60"/>
      <c r="F5" s="60"/>
      <c r="G5" s="60"/>
      <c r="H5" s="60"/>
    </row>
    <row r="6" spans="1:8" ht="5.0999999999999996" customHeight="1" x14ac:dyDescent="0.55000000000000004"/>
    <row r="7" spans="1:8" ht="46" customHeight="1" x14ac:dyDescent="0.55000000000000004">
      <c r="A7" s="36"/>
      <c r="B7" s="37"/>
      <c r="C7" s="61"/>
      <c r="D7" s="61"/>
      <c r="E7" s="61"/>
      <c r="F7" s="61"/>
      <c r="G7" s="61"/>
    </row>
    <row r="8" spans="1:8" x14ac:dyDescent="0.55000000000000004">
      <c r="A8" s="37"/>
      <c r="B8" s="37"/>
    </row>
    <row r="9" spans="1:8" x14ac:dyDescent="0.55000000000000004">
      <c r="A9" s="37"/>
      <c r="B9" s="37"/>
    </row>
    <row r="10" spans="1:8" x14ac:dyDescent="0.55000000000000004">
      <c r="A10" s="37"/>
      <c r="B10" s="37"/>
    </row>
    <row r="11" spans="1:8" x14ac:dyDescent="0.55000000000000004">
      <c r="A11" s="36"/>
      <c r="B11" s="37"/>
    </row>
    <row r="12" spans="1:8" x14ac:dyDescent="0.55000000000000004">
      <c r="A12" s="37"/>
      <c r="B12" s="37"/>
    </row>
    <row r="13" spans="1:8" x14ac:dyDescent="0.55000000000000004">
      <c r="A13" s="37"/>
      <c r="B13" s="37"/>
    </row>
    <row r="14" spans="1:8" x14ac:dyDescent="0.55000000000000004">
      <c r="A14" s="37"/>
      <c r="B14" s="37"/>
    </row>
    <row r="15" spans="1:8" x14ac:dyDescent="0.55000000000000004">
      <c r="A15" s="37"/>
      <c r="B15" s="37"/>
    </row>
    <row r="16" spans="1:8" x14ac:dyDescent="0.55000000000000004"/>
    <row r="17" x14ac:dyDescent="0.55000000000000004"/>
    <row r="18" x14ac:dyDescent="0.55000000000000004"/>
    <row r="19" x14ac:dyDescent="0.55000000000000004"/>
    <row r="20" x14ac:dyDescent="0.55000000000000004"/>
    <row r="21" x14ac:dyDescent="0.55000000000000004"/>
    <row r="22" x14ac:dyDescent="0.55000000000000004"/>
    <row r="23" x14ac:dyDescent="0.55000000000000004"/>
    <row r="24" x14ac:dyDescent="0.55000000000000004"/>
    <row r="25" x14ac:dyDescent="0.55000000000000004"/>
    <row r="26" x14ac:dyDescent="0.55000000000000004"/>
    <row r="27" x14ac:dyDescent="0.55000000000000004"/>
    <row r="28" x14ac:dyDescent="0.55000000000000004"/>
    <row r="29" x14ac:dyDescent="0.55000000000000004"/>
    <row r="30" x14ac:dyDescent="0.55000000000000004"/>
    <row r="31" x14ac:dyDescent="0.55000000000000004"/>
    <row r="32" x14ac:dyDescent="0.55000000000000004"/>
    <row r="33" x14ac:dyDescent="0.55000000000000004"/>
    <row r="34" x14ac:dyDescent="0.55000000000000004"/>
    <row r="35" x14ac:dyDescent="0.55000000000000004"/>
    <row r="36" x14ac:dyDescent="0.55000000000000004"/>
    <row r="37" x14ac:dyDescent="0.55000000000000004"/>
    <row r="38" hidden="1" x14ac:dyDescent="0.55000000000000004"/>
    <row r="39" hidden="1" x14ac:dyDescent="0.55000000000000004"/>
    <row r="40" hidden="1" x14ac:dyDescent="0.55000000000000004"/>
    <row r="41" hidden="1" x14ac:dyDescent="0.55000000000000004"/>
    <row r="42" hidden="1" x14ac:dyDescent="0.55000000000000004"/>
    <row r="43" hidden="1" x14ac:dyDescent="0.55000000000000004"/>
    <row r="44" hidden="1" x14ac:dyDescent="0.55000000000000004"/>
    <row r="45" hidden="1" x14ac:dyDescent="0.55000000000000004"/>
    <row r="46" hidden="1" x14ac:dyDescent="0.55000000000000004"/>
    <row r="47" hidden="1" x14ac:dyDescent="0.55000000000000004"/>
    <row r="48" hidden="1" x14ac:dyDescent="0.55000000000000004"/>
    <row r="49" hidden="1" x14ac:dyDescent="0.55000000000000004"/>
    <row r="50" hidden="1" x14ac:dyDescent="0.55000000000000004"/>
    <row r="51" hidden="1" x14ac:dyDescent="0.55000000000000004"/>
    <row r="52" hidden="1" x14ac:dyDescent="0.55000000000000004"/>
    <row r="53" hidden="1" x14ac:dyDescent="0.55000000000000004"/>
    <row r="54" hidden="1" x14ac:dyDescent="0.55000000000000004"/>
    <row r="55" hidden="1" x14ac:dyDescent="0.55000000000000004"/>
    <row r="56" hidden="1" x14ac:dyDescent="0.55000000000000004"/>
    <row r="57" hidden="1" x14ac:dyDescent="0.55000000000000004"/>
    <row r="58" hidden="1" x14ac:dyDescent="0.55000000000000004"/>
    <row r="59" hidden="1" x14ac:dyDescent="0.55000000000000004"/>
    <row r="60" hidden="1" x14ac:dyDescent="0.55000000000000004"/>
    <row r="61" hidden="1" x14ac:dyDescent="0.55000000000000004"/>
    <row r="62" hidden="1" x14ac:dyDescent="0.55000000000000004"/>
    <row r="63" hidden="1" x14ac:dyDescent="0.55000000000000004"/>
    <row r="64" hidden="1" x14ac:dyDescent="0.55000000000000004"/>
    <row r="65" hidden="1" x14ac:dyDescent="0.55000000000000004"/>
    <row r="66" hidden="1" x14ac:dyDescent="0.55000000000000004"/>
    <row r="67" hidden="1" x14ac:dyDescent="0.55000000000000004"/>
    <row r="68" hidden="1" x14ac:dyDescent="0.55000000000000004"/>
    <row r="69" hidden="1" x14ac:dyDescent="0.55000000000000004"/>
    <row r="70" hidden="1" x14ac:dyDescent="0.55000000000000004"/>
    <row r="71" hidden="1" x14ac:dyDescent="0.55000000000000004"/>
    <row r="72" hidden="1" x14ac:dyDescent="0.55000000000000004"/>
    <row r="73" hidden="1" x14ac:dyDescent="0.55000000000000004"/>
  </sheetData>
  <sheetProtection selectLockedCells="1" selectUnlockedCells="1"/>
  <mergeCells count="3">
    <mergeCell ref="B2:H2"/>
    <mergeCell ref="B4:H5"/>
    <mergeCell ref="C7:G7"/>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441F-6306-46A4-A999-DBD260BBD220}">
  <sheetPr codeName="Sheet4">
    <tabColor theme="4" tint="-0.499984740745262"/>
    <pageSetUpPr fitToPage="1"/>
  </sheetPr>
  <dimension ref="A1:XFC41"/>
  <sheetViews>
    <sheetView topLeftCell="A14" zoomScaleNormal="100" workbookViewId="0">
      <selection activeCell="A5" sqref="A5:B17"/>
    </sheetView>
  </sheetViews>
  <sheetFormatPr defaultColWidth="0" defaultRowHeight="14.4" zeroHeight="1" x14ac:dyDescent="0.55000000000000004"/>
  <cols>
    <col min="1" max="1" width="3.83984375" style="1" customWidth="1"/>
    <col min="2" max="13" width="10.83984375" style="1" customWidth="1"/>
    <col min="14" max="14" width="9.05078125" style="1" customWidth="1"/>
    <col min="15" max="15" width="3.83984375" style="1" customWidth="1"/>
    <col min="16" max="5704" width="0" style="1" hidden="1" customWidth="1"/>
    <col min="5705" max="16383" width="8.83984375" style="1" hidden="1"/>
    <col min="16384" max="16384" width="8.05078125" style="1" hidden="1"/>
  </cols>
  <sheetData>
    <row r="1" spans="1:2" ht="15.6" x14ac:dyDescent="0.55000000000000004">
      <c r="A1" s="39" t="s">
        <v>137</v>
      </c>
    </row>
    <row r="2" spans="1:2" ht="15.6" x14ac:dyDescent="0.55000000000000004">
      <c r="A2" s="38"/>
    </row>
    <row r="3" spans="1:2" x14ac:dyDescent="0.55000000000000004"/>
    <row r="4" spans="1:2" ht="20.25" customHeight="1" x14ac:dyDescent="0.55000000000000004"/>
    <row r="5" spans="1:2" x14ac:dyDescent="0.55000000000000004">
      <c r="A5" s="2"/>
      <c r="B5" s="2"/>
    </row>
    <row r="6" spans="1:2" x14ac:dyDescent="0.55000000000000004">
      <c r="A6" s="2"/>
      <c r="B6" s="2"/>
    </row>
    <row r="7" spans="1:2" x14ac:dyDescent="0.55000000000000004">
      <c r="A7" s="2"/>
      <c r="B7" s="2"/>
    </row>
    <row r="8" spans="1:2" x14ac:dyDescent="0.55000000000000004">
      <c r="A8" s="2"/>
      <c r="B8" s="2"/>
    </row>
    <row r="9" spans="1:2" x14ac:dyDescent="0.55000000000000004">
      <c r="A9" s="2"/>
      <c r="B9" s="2"/>
    </row>
    <row r="10" spans="1:2" x14ac:dyDescent="0.55000000000000004">
      <c r="A10" s="2"/>
      <c r="B10" s="2"/>
    </row>
    <row r="11" spans="1:2" x14ac:dyDescent="0.55000000000000004">
      <c r="A11" s="2"/>
      <c r="B11" s="2"/>
    </row>
    <row r="12" spans="1:2" x14ac:dyDescent="0.55000000000000004">
      <c r="A12" s="2"/>
      <c r="B12" s="2"/>
    </row>
    <row r="13" spans="1:2" x14ac:dyDescent="0.55000000000000004">
      <c r="A13" s="2"/>
      <c r="B13" s="2"/>
    </row>
    <row r="14" spans="1:2" x14ac:dyDescent="0.55000000000000004"/>
    <row r="15" spans="1:2" x14ac:dyDescent="0.55000000000000004"/>
    <row r="16" spans="1:2" x14ac:dyDescent="0.55000000000000004"/>
    <row r="17" x14ac:dyDescent="0.55000000000000004"/>
    <row r="18" x14ac:dyDescent="0.55000000000000004"/>
    <row r="19" x14ac:dyDescent="0.55000000000000004"/>
    <row r="20" x14ac:dyDescent="0.55000000000000004"/>
    <row r="21" x14ac:dyDescent="0.55000000000000004"/>
    <row r="22" x14ac:dyDescent="0.55000000000000004"/>
    <row r="23" x14ac:dyDescent="0.55000000000000004"/>
    <row r="24" x14ac:dyDescent="0.55000000000000004"/>
    <row r="25" x14ac:dyDescent="0.55000000000000004"/>
    <row r="26" x14ac:dyDescent="0.55000000000000004"/>
    <row r="27" x14ac:dyDescent="0.55000000000000004"/>
    <row r="28" x14ac:dyDescent="0.55000000000000004"/>
    <row r="29" x14ac:dyDescent="0.55000000000000004"/>
    <row r="30" x14ac:dyDescent="0.55000000000000004"/>
    <row r="31" x14ac:dyDescent="0.55000000000000004"/>
    <row r="32" x14ac:dyDescent="0.55000000000000004"/>
    <row r="33" spans="2:14" ht="27.75" hidden="1" customHeight="1" x14ac:dyDescent="0.55000000000000004">
      <c r="B33" s="62"/>
      <c r="C33" s="62"/>
      <c r="D33" s="62"/>
      <c r="E33" s="62"/>
      <c r="F33" s="62"/>
      <c r="G33" s="62"/>
      <c r="H33" s="62"/>
      <c r="I33" s="62"/>
      <c r="J33" s="62"/>
      <c r="K33" s="62"/>
      <c r="L33" s="62"/>
      <c r="M33" s="62"/>
      <c r="N33" s="62"/>
    </row>
    <row r="34" spans="2:14" hidden="1" x14ac:dyDescent="0.55000000000000004"/>
    <row r="35" spans="2:14" hidden="1" x14ac:dyDescent="0.55000000000000004"/>
    <row r="36" spans="2:14" hidden="1" x14ac:dyDescent="0.55000000000000004"/>
    <row r="37" spans="2:14" hidden="1" x14ac:dyDescent="0.55000000000000004"/>
    <row r="38" spans="2:14" hidden="1" x14ac:dyDescent="0.55000000000000004"/>
    <row r="39" spans="2:14" hidden="1" x14ac:dyDescent="0.55000000000000004"/>
    <row r="40" spans="2:14" hidden="1" x14ac:dyDescent="0.55000000000000004"/>
    <row r="41" spans="2:14" hidden="1" x14ac:dyDescent="0.55000000000000004"/>
  </sheetData>
  <mergeCells count="1">
    <mergeCell ref="B33:N33"/>
  </mergeCells>
  <pageMargins left="0.7" right="0.7" top="0.75" bottom="0.75" header="0.3" footer="0.3"/>
  <pageSetup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45604-73A6-440C-AB0D-E5FBCADB9312}">
  <sheetPr codeName="Sheet1">
    <tabColor theme="9" tint="-0.249977111117893"/>
    <pageSetUpPr fitToPage="1"/>
  </sheetPr>
  <dimension ref="A1:XFC26"/>
  <sheetViews>
    <sheetView showGridLines="0" showRowColHeaders="0" tabSelected="1" topLeftCell="A4" zoomScaleNormal="100" workbookViewId="0">
      <selection activeCell="D5" sqref="D5"/>
    </sheetView>
  </sheetViews>
  <sheetFormatPr defaultColWidth="0" defaultRowHeight="14.4" zeroHeight="1" x14ac:dyDescent="0.55000000000000004"/>
  <cols>
    <col min="1" max="1" width="3.83984375" style="1" customWidth="1"/>
    <col min="2" max="3" width="15.5234375" style="1" customWidth="1"/>
    <col min="4" max="4" width="36.83984375" style="1" customWidth="1"/>
    <col min="5" max="5" width="21.41796875" style="1" customWidth="1"/>
    <col min="6" max="6" width="12.7890625" style="1" customWidth="1"/>
    <col min="7" max="7" width="6.41796875" style="1" customWidth="1"/>
    <col min="8" max="8" width="3.83984375" style="2" hidden="1"/>
    <col min="9" max="9" width="3.5234375" style="2" hidden="1"/>
    <col min="10" max="10" width="19.41796875" style="2" hidden="1"/>
    <col min="11" max="16380" width="6.05078125" style="1" hidden="1"/>
    <col min="16381" max="16381" width="4.05078125" style="1" hidden="1"/>
    <col min="16382" max="16382" width="3.83984375" style="1" hidden="1"/>
    <col min="16383" max="16383" width="6.41796875" style="1" hidden="1"/>
    <col min="16384" max="16384" width="6.05078125" style="1" hidden="1"/>
  </cols>
  <sheetData>
    <row r="1" spans="1:9" ht="15.6" x14ac:dyDescent="0.55000000000000004">
      <c r="A1" s="39" t="s">
        <v>138</v>
      </c>
    </row>
    <row r="2" spans="1:9" s="2" customFormat="1" ht="53.1" customHeight="1" x14ac:dyDescent="0.55000000000000004">
      <c r="A2" s="38"/>
      <c r="B2" s="67"/>
      <c r="C2" s="67"/>
      <c r="D2" s="67"/>
      <c r="E2" s="67"/>
      <c r="F2" s="67"/>
    </row>
    <row r="3" spans="1:9" s="2" customFormat="1" ht="13" customHeight="1" x14ac:dyDescent="0.55000000000000004">
      <c r="A3" s="1"/>
      <c r="B3" s="1"/>
      <c r="C3" s="1"/>
      <c r="D3" s="1"/>
      <c r="E3" s="1"/>
      <c r="F3" s="1"/>
    </row>
    <row r="4" spans="1:9" s="2" customFormat="1" ht="13" customHeight="1" x14ac:dyDescent="0.55000000000000004">
      <c r="A4" s="1"/>
      <c r="B4" s="1"/>
      <c r="C4" s="1"/>
      <c r="D4" s="1"/>
      <c r="E4" s="1"/>
      <c r="F4" s="1"/>
    </row>
    <row r="5" spans="1:9" s="2" customFormat="1" ht="25" customHeight="1" x14ac:dyDescent="0.55000000000000004">
      <c r="A5" s="1"/>
      <c r="B5" s="68" t="s">
        <v>1</v>
      </c>
      <c r="C5" s="69"/>
      <c r="D5" s="56" t="s">
        <v>687</v>
      </c>
      <c r="E5" s="3"/>
      <c r="F5" s="4"/>
      <c r="H5" s="12"/>
    </row>
    <row r="6" spans="1:9" s="2" customFormat="1" ht="6.75" customHeight="1" x14ac:dyDescent="0.55000000000000004">
      <c r="A6" s="1"/>
      <c r="B6" s="1"/>
      <c r="C6" s="1"/>
      <c r="D6" s="1"/>
      <c r="E6" s="1"/>
      <c r="F6" s="1"/>
    </row>
    <row r="7" spans="1:9" s="2" customFormat="1" ht="25" customHeight="1" x14ac:dyDescent="0.55000000000000004">
      <c r="A7" s="1"/>
      <c r="B7" s="6" t="s">
        <v>1258</v>
      </c>
      <c r="C7" s="7"/>
      <c r="D7" s="5" t="str">
        <f>INDEX(Table1[Type of School Facility Ventilation],MATCH('3. School Dashboard'!D5,Table1[Name of School Facility],0),1)</f>
        <v>Mechanical Ventilation</v>
      </c>
      <c r="E7" s="16"/>
      <c r="F7" s="9"/>
    </row>
    <row r="8" spans="1:9" s="2" customFormat="1" ht="12.6" customHeight="1" x14ac:dyDescent="0.55000000000000004">
      <c r="A8" s="1"/>
      <c r="B8" s="1"/>
      <c r="C8" s="1"/>
      <c r="D8" s="1"/>
      <c r="E8" s="1"/>
      <c r="F8" s="1"/>
    </row>
    <row r="9" spans="1:9" s="2" customFormat="1" ht="27" customHeight="1" x14ac:dyDescent="0.55000000000000004">
      <c r="A9" s="1"/>
      <c r="B9" s="68" t="s">
        <v>1262</v>
      </c>
      <c r="C9" s="69"/>
      <c r="D9" s="69"/>
      <c r="E9" s="69"/>
      <c r="F9" s="70"/>
    </row>
    <row r="10" spans="1:9" s="2" customFormat="1" ht="18" customHeight="1" x14ac:dyDescent="0.55000000000000004">
      <c r="A10" s="1"/>
      <c r="B10" s="71" t="s">
        <v>130</v>
      </c>
      <c r="C10" s="72"/>
      <c r="D10" s="72"/>
      <c r="E10" s="34" t="str">
        <f>IF(AND(I10="NA", $D$7="Non-Mechanical Ventilation (Natural Ventilation / Exhaust Only)"),"Not Applicable", "")</f>
        <v/>
      </c>
      <c r="F10" s="8">
        <f>IF(I10="NA",-1,IF(I10="Yes",1,0))</f>
        <v>1</v>
      </c>
      <c r="I10" s="33" t="str">
        <f>INDEX(Table1[[Ventilation assessed ]],MATCH('3. School Dashboard'!$D$5,Table1[Name of School Facility],0))</f>
        <v>Yes</v>
      </c>
    </row>
    <row r="11" spans="1:9" s="2" customFormat="1" ht="18" customHeight="1" x14ac:dyDescent="0.55000000000000004">
      <c r="A11" s="1"/>
      <c r="B11" s="71" t="s">
        <v>126</v>
      </c>
      <c r="C11" s="72"/>
      <c r="D11" s="72"/>
      <c r="E11" s="34" t="str">
        <f>IF(AND(I11="NA", $D$7="Non-Mechanical Ventilation (Natural Ventilation / Exhaust Only)"),"Not Applicable", "")</f>
        <v/>
      </c>
      <c r="F11" s="8">
        <f>IF($I11="NA",-1,IF(I11="Yes",1,0))</f>
        <v>1</v>
      </c>
      <c r="I11" s="33" t="str">
        <f>INDEX(Table1[Running ventilation systems longer],MATCH('3. School Dashboard'!$D$5,Table1[Name of School Facility],0))</f>
        <v>Yes</v>
      </c>
    </row>
    <row r="12" spans="1:9" s="2" customFormat="1" ht="18" customHeight="1" x14ac:dyDescent="0.55000000000000004">
      <c r="A12" s="1"/>
      <c r="B12" s="65" t="s">
        <v>7</v>
      </c>
      <c r="C12" s="66"/>
      <c r="D12" s="66"/>
      <c r="E12" s="34" t="str">
        <f>IF(AND(I12="NA", $D$7="Non-Mechanical Ventilation (Natural Ventilation / Exhaust Only)"),"Not Applicable", "")</f>
        <v/>
      </c>
      <c r="F12" s="8">
        <f>IF($I12="NA",-1,IF(I12="Yes",1,0))</f>
        <v>0</v>
      </c>
      <c r="I12" s="33" t="str">
        <f>INDEX(Table1[Higher grade filters installed],MATCH('3. School Dashboard'!$D$5,Table1[Name of School Facility],0))</f>
        <v>No</v>
      </c>
    </row>
    <row r="13" spans="1:9" s="2" customFormat="1" ht="18" customHeight="1" x14ac:dyDescent="0.55000000000000004">
      <c r="A13" s="1"/>
      <c r="B13" s="65" t="s">
        <v>1260</v>
      </c>
      <c r="C13" s="66"/>
      <c r="D13" s="66"/>
      <c r="E13" s="34" t="str">
        <f>IF(AND(I13="NA", $D$7="Non-Mechanical Ventilation (Natural Ventilation / Exhaust Only)"),"Not Applicable", "")</f>
        <v/>
      </c>
      <c r="F13" s="8">
        <f>IF(I13="NA",-1,IF(I13="Yes",1,0))</f>
        <v>1</v>
      </c>
      <c r="I13" s="33" t="str">
        <f>INDEX(Table1[Increased frequency of filter changes],MATCH('3. School Dashboard'!$D$5,Table1[Name of School Facility],0))</f>
        <v>Yes</v>
      </c>
    </row>
    <row r="14" spans="1:9" ht="18" customHeight="1" x14ac:dyDescent="0.55000000000000004">
      <c r="B14" s="65" t="s">
        <v>1261</v>
      </c>
      <c r="C14" s="66"/>
      <c r="D14" s="66"/>
      <c r="E14" s="34" t="str">
        <f>IF(AND(I14="NA", $D$7="Non-Mechanical Ventilation (Natural Ventilation / Exhaust Only)"),"Not Applicable", "")</f>
        <v/>
      </c>
      <c r="F14" s="8">
        <f>IF(I14="NA",-1,IF(I14="Yes",1,0))</f>
        <v>1</v>
      </c>
      <c r="G14" s="10"/>
      <c r="I14" s="33" t="str">
        <f>INDEX(Table1[Increased fresh air intake (windows and/or mechanical ventilation systems)],MATCH('3. School Dashboard'!$D$5,Table1[Name of School Facility],0))</f>
        <v>Yes</v>
      </c>
    </row>
    <row r="15" spans="1:9" ht="18" customHeight="1" x14ac:dyDescent="0.55000000000000004">
      <c r="B15" s="65" t="s">
        <v>1265</v>
      </c>
      <c r="C15" s="66"/>
      <c r="D15" s="66"/>
      <c r="E15" s="34" t="str">
        <f>IF(I15="NA", "Not Applicable", "")</f>
        <v>Not Applicable</v>
      </c>
      <c r="F15" s="48">
        <f>IF(I15="NA",-1,IF(I15="Yes",1,0))</f>
        <v>-1</v>
      </c>
      <c r="G15" s="10"/>
      <c r="I15" s="33" t="str">
        <f>INDEX(Table1[HEPA units deployed in portables, as needed ],MATCH('3. School Dashboard'!$D$5,Table1[Name of School Facility],0))</f>
        <v>NA</v>
      </c>
    </row>
    <row r="16" spans="1:9" ht="18" customHeight="1" x14ac:dyDescent="0.55000000000000004">
      <c r="B16" s="63" t="s">
        <v>8</v>
      </c>
      <c r="C16" s="64"/>
      <c r="D16" s="64"/>
      <c r="E16" s="64"/>
      <c r="F16" s="49">
        <f>INDEX(Table1[Standalone HEPA filter units in place],MATCH('3. School Dashboard'!$D$5,Table1[Name of School Facility],0))</f>
        <v>61</v>
      </c>
      <c r="G16" s="11"/>
      <c r="I16" s="33">
        <f>INDEX(Table1[Standalone HEPA filter units in place],MATCH('3. School Dashboard'!$D$5,Table1[Name of School Facility],0))</f>
        <v>61</v>
      </c>
    </row>
    <row r="17" spans="2:2" ht="27" customHeight="1" x14ac:dyDescent="0.55000000000000004">
      <c r="B17" s="53" t="s">
        <v>1263</v>
      </c>
    </row>
    <row r="18" spans="2:2" x14ac:dyDescent="0.55000000000000004">
      <c r="B18" s="54" t="s">
        <v>1264</v>
      </c>
    </row>
    <row r="19" spans="2:2" hidden="1" x14ac:dyDescent="0.55000000000000004"/>
    <row r="20" spans="2:2" hidden="1" x14ac:dyDescent="0.55000000000000004"/>
    <row r="21" spans="2:2" hidden="1" x14ac:dyDescent="0.55000000000000004"/>
    <row r="22" spans="2:2" hidden="1" x14ac:dyDescent="0.55000000000000004"/>
    <row r="23" spans="2:2" hidden="1" x14ac:dyDescent="0.55000000000000004"/>
    <row r="24" spans="2:2" hidden="1" x14ac:dyDescent="0.55000000000000004"/>
    <row r="25" spans="2:2" hidden="1" x14ac:dyDescent="0.55000000000000004"/>
    <row r="26" spans="2:2" ht="4" hidden="1" customHeight="1" x14ac:dyDescent="0.55000000000000004"/>
  </sheetData>
  <sheetProtection selectLockedCells="1"/>
  <mergeCells count="10">
    <mergeCell ref="B2:F2"/>
    <mergeCell ref="B5:C5"/>
    <mergeCell ref="B9:F9"/>
    <mergeCell ref="B10:D10"/>
    <mergeCell ref="B11:D11"/>
    <mergeCell ref="B16:E16"/>
    <mergeCell ref="B12:D12"/>
    <mergeCell ref="B13:D13"/>
    <mergeCell ref="B14:D14"/>
    <mergeCell ref="B15:D15"/>
  </mergeCells>
  <conditionalFormatting sqref="I10">
    <cfRule type="iconSet" priority="10">
      <iconSet iconSet="3Symbols2">
        <cfvo type="percent" val="0"/>
        <cfvo type="percent" val="33"/>
        <cfvo type="percent" val="67"/>
      </iconSet>
    </cfRule>
  </conditionalFormatting>
  <conditionalFormatting sqref="I11">
    <cfRule type="iconSet" priority="7">
      <iconSet iconSet="3Symbols2">
        <cfvo type="percent" val="0"/>
        <cfvo type="percent" val="33"/>
        <cfvo type="percent" val="67"/>
      </iconSet>
    </cfRule>
  </conditionalFormatting>
  <conditionalFormatting sqref="I12">
    <cfRule type="iconSet" priority="6">
      <iconSet iconSet="3Symbols2">
        <cfvo type="percent" val="0"/>
        <cfvo type="percent" val="33"/>
        <cfvo type="percent" val="67"/>
      </iconSet>
    </cfRule>
  </conditionalFormatting>
  <conditionalFormatting sqref="I13">
    <cfRule type="iconSet" priority="5">
      <iconSet iconSet="3Symbols2">
        <cfvo type="percent" val="0"/>
        <cfvo type="percent" val="33"/>
        <cfvo type="percent" val="67"/>
      </iconSet>
    </cfRule>
  </conditionalFormatting>
  <conditionalFormatting sqref="I14">
    <cfRule type="iconSet" priority="4">
      <iconSet iconSet="3Symbols2">
        <cfvo type="percent" val="0"/>
        <cfvo type="percent" val="33"/>
        <cfvo type="percent" val="67"/>
      </iconSet>
    </cfRule>
  </conditionalFormatting>
  <conditionalFormatting sqref="I15">
    <cfRule type="iconSet" priority="3">
      <iconSet iconSet="3Symbols2">
        <cfvo type="percent" val="0"/>
        <cfvo type="percent" val="33"/>
        <cfvo type="percent" val="67"/>
      </iconSet>
    </cfRule>
  </conditionalFormatting>
  <dataValidations count="1">
    <dataValidation type="list" allowBlank="1" showInputMessage="1" showErrorMessage="1" sqref="D5" xr:uid="{DCF4BBB6-608A-4CCD-9D43-872F35D354B7}">
      <formula1>School_Name</formula1>
    </dataValidation>
  </dataValidations>
  <pageMargins left="0.7" right="0.7" top="0.75" bottom="0.75" header="0.3" footer="0.3"/>
  <pageSetup scale="81"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2" id="{00000000-000E-0000-0300-000003000000}">
            <x14:iconSet iconSet="3Symbols2" custom="1">
              <x14:cfvo type="percent">
                <xm:f>0</xm:f>
              </x14:cfvo>
              <x14:cfvo type="num">
                <xm:f>0</xm:f>
              </x14:cfvo>
              <x14:cfvo type="num">
                <xm:f>1</xm:f>
              </x14:cfvo>
              <x14:cfIcon iconSet="NoIcons" iconId="0"/>
              <x14:cfIcon iconSet="NoIcons" iconId="0"/>
              <x14:cfIcon iconSet="3Symbols2" iconId="2"/>
            </x14:iconSet>
          </x14:cfRule>
          <xm:sqref>F10:G15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5F74A-DE88-40F0-9687-4C5F57E69174}">
  <sheetPr codeName="Sheet6">
    <tabColor theme="7" tint="0.79998168889431442"/>
    <pageSetUpPr fitToPage="1"/>
  </sheetPr>
  <dimension ref="A1:K567"/>
  <sheetViews>
    <sheetView topLeftCell="A7" zoomScale="110" zoomScaleNormal="110" workbookViewId="0">
      <selection activeCell="A20" sqref="A20:XFD20"/>
    </sheetView>
  </sheetViews>
  <sheetFormatPr defaultRowHeight="14.4" x14ac:dyDescent="0.55000000000000004"/>
  <cols>
    <col min="1" max="1" width="26.05078125" customWidth="1"/>
    <col min="2" max="2" width="13" customWidth="1"/>
    <col min="3" max="3" width="30.83984375" style="19" customWidth="1"/>
    <col min="4" max="4" width="20.83984375" style="19" customWidth="1"/>
    <col min="5" max="5" width="32" style="19" customWidth="1"/>
    <col min="6" max="6" width="26.20703125" style="19" customWidth="1"/>
    <col min="7" max="7" width="32.41796875" style="19" customWidth="1"/>
    <col min="8" max="8" width="46.7890625" style="19" customWidth="1"/>
    <col min="9" max="9" width="5.83984375" style="19" customWidth="1"/>
    <col min="10" max="10" width="33.05078125" style="19" customWidth="1"/>
    <col min="11" max="11" width="10.41796875" style="19" bestFit="1" customWidth="1"/>
    <col min="14" max="14" width="29.41796875" customWidth="1"/>
    <col min="23" max="23" width="32.83984375" customWidth="1"/>
  </cols>
  <sheetData>
    <row r="1" spans="1:11" ht="15.6" x14ac:dyDescent="0.55000000000000004">
      <c r="A1" s="40" t="s">
        <v>117</v>
      </c>
    </row>
    <row r="2" spans="1:11" s="18" customFormat="1" ht="57.6" x14ac:dyDescent="0.55000000000000004">
      <c r="A2" s="55" t="s">
        <v>1269</v>
      </c>
      <c r="B2" s="20"/>
      <c r="C2" s="21" t="s">
        <v>1266</v>
      </c>
      <c r="D2" s="22" t="s">
        <v>114</v>
      </c>
      <c r="E2" s="22" t="s">
        <v>114</v>
      </c>
      <c r="F2" s="22" t="s">
        <v>114</v>
      </c>
      <c r="G2" s="22" t="s">
        <v>114</v>
      </c>
      <c r="H2" s="22" t="s">
        <v>114</v>
      </c>
      <c r="I2" s="22" t="s">
        <v>114</v>
      </c>
      <c r="J2" s="22" t="s">
        <v>1268</v>
      </c>
    </row>
    <row r="3" spans="1:11" ht="14.7" thickBot="1" x14ac:dyDescent="0.6">
      <c r="K3"/>
    </row>
    <row r="4" spans="1:11" ht="14.7" thickBot="1" x14ac:dyDescent="0.6">
      <c r="A4" s="24" t="s">
        <v>112</v>
      </c>
      <c r="B4" s="25"/>
      <c r="C4" s="26"/>
      <c r="D4" s="27" t="s">
        <v>113</v>
      </c>
      <c r="E4" s="28"/>
      <c r="F4" s="28"/>
      <c r="G4" s="28"/>
      <c r="H4" s="28"/>
      <c r="I4" s="28"/>
      <c r="J4" s="28"/>
      <c r="K4"/>
    </row>
    <row r="5" spans="1:11" s="23" customFormat="1" ht="129.9" thickBot="1" x14ac:dyDescent="0.6">
      <c r="A5" s="29" t="s">
        <v>2</v>
      </c>
      <c r="B5" s="30" t="s">
        <v>3</v>
      </c>
      <c r="C5" s="30" t="s">
        <v>4</v>
      </c>
      <c r="D5" s="31" t="s">
        <v>130</v>
      </c>
      <c r="E5" s="41" t="s">
        <v>126</v>
      </c>
      <c r="F5" s="32" t="s">
        <v>7</v>
      </c>
      <c r="G5" s="32" t="s">
        <v>1260</v>
      </c>
      <c r="H5" s="41" t="s">
        <v>1261</v>
      </c>
      <c r="I5" s="32" t="s">
        <v>129</v>
      </c>
      <c r="J5" s="32" t="s">
        <v>8</v>
      </c>
      <c r="K5" s="52" t="s">
        <v>139</v>
      </c>
    </row>
    <row r="6" spans="1:11" x14ac:dyDescent="0.55000000000000004">
      <c r="A6" t="s">
        <v>687</v>
      </c>
      <c r="B6" t="s">
        <v>688</v>
      </c>
      <c r="C6" s="19" t="s">
        <v>136</v>
      </c>
      <c r="D6" s="19" t="s">
        <v>6</v>
      </c>
      <c r="E6" s="19" t="s">
        <v>6</v>
      </c>
      <c r="F6" s="19" t="s">
        <v>5</v>
      </c>
      <c r="G6" s="19" t="s">
        <v>6</v>
      </c>
      <c r="H6" s="19" t="s">
        <v>6</v>
      </c>
      <c r="I6" s="19" t="s">
        <v>115</v>
      </c>
      <c r="J6" s="57">
        <v>61</v>
      </c>
      <c r="K6" s="19">
        <v>12</v>
      </c>
    </row>
    <row r="7" spans="1:11" x14ac:dyDescent="0.55000000000000004">
      <c r="A7" t="s">
        <v>689</v>
      </c>
      <c r="B7" t="s">
        <v>690</v>
      </c>
      <c r="C7" s="19" t="s">
        <v>136</v>
      </c>
      <c r="D7" s="19" t="s">
        <v>6</v>
      </c>
      <c r="E7" s="19" t="s">
        <v>6</v>
      </c>
      <c r="F7" s="19" t="s">
        <v>5</v>
      </c>
      <c r="G7" s="19" t="s">
        <v>6</v>
      </c>
      <c r="H7" s="19" t="s">
        <v>6</v>
      </c>
      <c r="I7" s="19" t="s">
        <v>115</v>
      </c>
      <c r="J7" s="57">
        <v>30</v>
      </c>
      <c r="K7" s="19">
        <v>12</v>
      </c>
    </row>
    <row r="8" spans="1:11" x14ac:dyDescent="0.55000000000000004">
      <c r="A8" t="s">
        <v>150</v>
      </c>
      <c r="B8" t="s">
        <v>151</v>
      </c>
      <c r="C8" s="19" t="s">
        <v>128</v>
      </c>
      <c r="D8" s="19" t="s">
        <v>6</v>
      </c>
      <c r="E8" s="19" t="s">
        <v>6</v>
      </c>
      <c r="F8" s="19" t="s">
        <v>5</v>
      </c>
      <c r="G8" s="19" t="s">
        <v>6</v>
      </c>
      <c r="H8" s="19" t="s">
        <v>6</v>
      </c>
      <c r="I8" s="19" t="s">
        <v>115</v>
      </c>
      <c r="J8" s="57">
        <v>82</v>
      </c>
      <c r="K8" s="19">
        <v>12</v>
      </c>
    </row>
    <row r="9" spans="1:11" x14ac:dyDescent="0.55000000000000004">
      <c r="A9" t="s">
        <v>152</v>
      </c>
      <c r="B9" t="s">
        <v>153</v>
      </c>
      <c r="C9" s="19" t="s">
        <v>128</v>
      </c>
      <c r="D9" s="19" t="s">
        <v>6</v>
      </c>
      <c r="E9" s="19" t="s">
        <v>6</v>
      </c>
      <c r="F9" s="19" t="s">
        <v>5</v>
      </c>
      <c r="G9" s="19" t="s">
        <v>6</v>
      </c>
      <c r="H9" s="19" t="s">
        <v>6</v>
      </c>
      <c r="I9" s="19" t="s">
        <v>6</v>
      </c>
      <c r="J9" s="57">
        <v>14</v>
      </c>
      <c r="K9" s="19">
        <v>12</v>
      </c>
    </row>
    <row r="10" spans="1:11" x14ac:dyDescent="0.55000000000000004">
      <c r="A10" t="s">
        <v>691</v>
      </c>
      <c r="B10" t="s">
        <v>692</v>
      </c>
      <c r="C10" s="19" t="s">
        <v>136</v>
      </c>
      <c r="D10" s="19" t="s">
        <v>6</v>
      </c>
      <c r="E10" s="19" t="s">
        <v>6</v>
      </c>
      <c r="F10" s="19" t="s">
        <v>5</v>
      </c>
      <c r="G10" s="19" t="s">
        <v>6</v>
      </c>
      <c r="H10" s="19" t="s">
        <v>6</v>
      </c>
      <c r="I10" s="19" t="s">
        <v>6</v>
      </c>
      <c r="J10" s="57">
        <v>15</v>
      </c>
      <c r="K10" s="19">
        <v>12</v>
      </c>
    </row>
    <row r="11" spans="1:11" x14ac:dyDescent="0.55000000000000004">
      <c r="A11" t="s">
        <v>693</v>
      </c>
      <c r="B11" t="s">
        <v>694</v>
      </c>
      <c r="C11" s="19" t="s">
        <v>136</v>
      </c>
      <c r="D11" s="19" t="s">
        <v>6</v>
      </c>
      <c r="E11" s="19" t="s">
        <v>6</v>
      </c>
      <c r="F11" s="19" t="s">
        <v>5</v>
      </c>
      <c r="G11" s="19" t="s">
        <v>6</v>
      </c>
      <c r="H11" s="19" t="s">
        <v>6</v>
      </c>
      <c r="I11" s="19" t="s">
        <v>115</v>
      </c>
      <c r="J11" s="57">
        <v>71</v>
      </c>
      <c r="K11" s="19">
        <v>12</v>
      </c>
    </row>
    <row r="12" spans="1:11" x14ac:dyDescent="0.55000000000000004">
      <c r="A12" t="s">
        <v>695</v>
      </c>
      <c r="B12" t="s">
        <v>696</v>
      </c>
      <c r="C12" s="19" t="s">
        <v>136</v>
      </c>
      <c r="D12" s="19" t="s">
        <v>6</v>
      </c>
      <c r="E12" s="19" t="s">
        <v>6</v>
      </c>
      <c r="F12" s="19" t="s">
        <v>5</v>
      </c>
      <c r="G12" s="19" t="s">
        <v>6</v>
      </c>
      <c r="H12" s="19" t="s">
        <v>6</v>
      </c>
      <c r="I12" s="19" t="s">
        <v>115</v>
      </c>
      <c r="J12" s="57">
        <v>27</v>
      </c>
      <c r="K12" s="19">
        <v>12</v>
      </c>
    </row>
    <row r="13" spans="1:11" x14ac:dyDescent="0.55000000000000004">
      <c r="A13" t="s">
        <v>598</v>
      </c>
      <c r="B13" t="s">
        <v>599</v>
      </c>
      <c r="C13" s="19" t="s">
        <v>128</v>
      </c>
      <c r="D13" s="19" t="s">
        <v>6</v>
      </c>
      <c r="E13" s="19" t="s">
        <v>6</v>
      </c>
      <c r="F13" s="19" t="s">
        <v>5</v>
      </c>
      <c r="G13" s="19" t="s">
        <v>6</v>
      </c>
      <c r="H13" s="19" t="s">
        <v>6</v>
      </c>
      <c r="I13" s="19" t="s">
        <v>115</v>
      </c>
      <c r="J13" s="57">
        <v>37</v>
      </c>
      <c r="K13" s="19">
        <v>12</v>
      </c>
    </row>
    <row r="14" spans="1:11" x14ac:dyDescent="0.55000000000000004">
      <c r="A14" t="s">
        <v>697</v>
      </c>
      <c r="B14" t="s">
        <v>698</v>
      </c>
      <c r="C14" s="19" t="s">
        <v>136</v>
      </c>
      <c r="D14" s="19" t="s">
        <v>6</v>
      </c>
      <c r="E14" s="19" t="s">
        <v>6</v>
      </c>
      <c r="F14" s="19" t="s">
        <v>5</v>
      </c>
      <c r="G14" s="19" t="s">
        <v>6</v>
      </c>
      <c r="H14" s="19" t="s">
        <v>6</v>
      </c>
      <c r="I14" s="19" t="s">
        <v>115</v>
      </c>
      <c r="J14" s="57">
        <v>23</v>
      </c>
      <c r="K14" s="19">
        <v>12</v>
      </c>
    </row>
    <row r="15" spans="1:11" x14ac:dyDescent="0.55000000000000004">
      <c r="A15" t="s">
        <v>699</v>
      </c>
      <c r="B15" t="s">
        <v>700</v>
      </c>
      <c r="C15" s="19" t="s">
        <v>136</v>
      </c>
      <c r="D15" s="19" t="s">
        <v>6</v>
      </c>
      <c r="E15" s="19" t="s">
        <v>6</v>
      </c>
      <c r="F15" s="19" t="s">
        <v>5</v>
      </c>
      <c r="G15" s="19" t="s">
        <v>6</v>
      </c>
      <c r="H15" s="19" t="s">
        <v>6</v>
      </c>
      <c r="I15" s="19" t="s">
        <v>115</v>
      </c>
      <c r="J15" s="57">
        <v>22</v>
      </c>
      <c r="K15" s="19">
        <v>12</v>
      </c>
    </row>
    <row r="16" spans="1:11" x14ac:dyDescent="0.55000000000000004">
      <c r="A16" t="s">
        <v>600</v>
      </c>
      <c r="B16" t="s">
        <v>601</v>
      </c>
      <c r="C16" s="19" t="s">
        <v>128</v>
      </c>
      <c r="D16" s="19" t="s">
        <v>6</v>
      </c>
      <c r="E16" s="19" t="s">
        <v>6</v>
      </c>
      <c r="F16" s="19" t="s">
        <v>5</v>
      </c>
      <c r="G16" s="19" t="s">
        <v>6</v>
      </c>
      <c r="H16" s="19" t="s">
        <v>6</v>
      </c>
      <c r="I16" s="19" t="s">
        <v>115</v>
      </c>
      <c r="J16" s="57">
        <v>41</v>
      </c>
      <c r="K16" s="19">
        <v>12</v>
      </c>
    </row>
    <row r="17" spans="1:11" x14ac:dyDescent="0.55000000000000004">
      <c r="A17" t="s">
        <v>154</v>
      </c>
      <c r="B17" t="s">
        <v>155</v>
      </c>
      <c r="C17" s="19" t="s">
        <v>1267</v>
      </c>
      <c r="D17" s="19" t="s">
        <v>6</v>
      </c>
      <c r="E17" s="19" t="s">
        <v>6</v>
      </c>
      <c r="F17" s="19" t="s">
        <v>115</v>
      </c>
      <c r="G17" s="19" t="s">
        <v>6</v>
      </c>
      <c r="H17" s="19" t="s">
        <v>6</v>
      </c>
      <c r="I17" s="19" t="s">
        <v>115</v>
      </c>
      <c r="J17" s="57">
        <v>19</v>
      </c>
      <c r="K17" s="19">
        <v>12</v>
      </c>
    </row>
    <row r="18" spans="1:11" x14ac:dyDescent="0.55000000000000004">
      <c r="A18" t="s">
        <v>701</v>
      </c>
      <c r="B18" t="s">
        <v>702</v>
      </c>
      <c r="C18" s="19" t="s">
        <v>136</v>
      </c>
      <c r="D18" s="19" t="s">
        <v>6</v>
      </c>
      <c r="E18" s="19" t="s">
        <v>6</v>
      </c>
      <c r="F18" s="19" t="s">
        <v>5</v>
      </c>
      <c r="G18" s="19" t="s">
        <v>6</v>
      </c>
      <c r="H18" s="19" t="s">
        <v>6</v>
      </c>
      <c r="I18" s="19" t="s">
        <v>115</v>
      </c>
      <c r="J18" s="57">
        <v>31</v>
      </c>
      <c r="K18" s="19">
        <v>12</v>
      </c>
    </row>
    <row r="19" spans="1:11" x14ac:dyDescent="0.55000000000000004">
      <c r="A19" t="s">
        <v>703</v>
      </c>
      <c r="B19" t="s">
        <v>704</v>
      </c>
      <c r="C19" s="19" t="s">
        <v>136</v>
      </c>
      <c r="D19" s="19" t="s">
        <v>6</v>
      </c>
      <c r="E19" s="19" t="s">
        <v>6</v>
      </c>
      <c r="F19" s="19" t="s">
        <v>5</v>
      </c>
      <c r="G19" s="19" t="s">
        <v>6</v>
      </c>
      <c r="H19" s="19" t="s">
        <v>6</v>
      </c>
      <c r="I19" s="19" t="s">
        <v>115</v>
      </c>
      <c r="J19" s="57">
        <v>19</v>
      </c>
      <c r="K19" s="19">
        <v>12</v>
      </c>
    </row>
    <row r="20" spans="1:11" x14ac:dyDescent="0.55000000000000004">
      <c r="A20" t="s">
        <v>156</v>
      </c>
      <c r="B20" t="s">
        <v>157</v>
      </c>
      <c r="C20" s="19" t="s">
        <v>128</v>
      </c>
      <c r="D20" s="19" t="s">
        <v>6</v>
      </c>
      <c r="E20" s="19" t="s">
        <v>6</v>
      </c>
      <c r="F20" s="19" t="s">
        <v>5</v>
      </c>
      <c r="G20" s="19" t="s">
        <v>6</v>
      </c>
      <c r="H20" s="19" t="s">
        <v>6</v>
      </c>
      <c r="I20" s="19" t="s">
        <v>115</v>
      </c>
      <c r="J20" s="57">
        <v>13</v>
      </c>
      <c r="K20" s="19">
        <v>12</v>
      </c>
    </row>
    <row r="21" spans="1:11" x14ac:dyDescent="0.55000000000000004">
      <c r="A21" t="s">
        <v>705</v>
      </c>
      <c r="B21" t="s">
        <v>706</v>
      </c>
      <c r="C21" s="19" t="s">
        <v>136</v>
      </c>
      <c r="D21" s="19" t="s">
        <v>6</v>
      </c>
      <c r="E21" s="19" t="s">
        <v>6</v>
      </c>
      <c r="F21" s="19" t="s">
        <v>5</v>
      </c>
      <c r="G21" s="19" t="s">
        <v>6</v>
      </c>
      <c r="H21" s="19" t="s">
        <v>6</v>
      </c>
      <c r="I21" s="19" t="s">
        <v>115</v>
      </c>
      <c r="J21" s="57">
        <v>38</v>
      </c>
      <c r="K21" s="19">
        <v>12</v>
      </c>
    </row>
    <row r="22" spans="1:11" x14ac:dyDescent="0.55000000000000004">
      <c r="A22" t="s">
        <v>158</v>
      </c>
      <c r="B22" t="s">
        <v>159</v>
      </c>
      <c r="C22" s="19" t="s">
        <v>1267</v>
      </c>
      <c r="D22" s="19" t="s">
        <v>6</v>
      </c>
      <c r="E22" s="19" t="s">
        <v>6</v>
      </c>
      <c r="F22" s="19" t="s">
        <v>115</v>
      </c>
      <c r="G22" s="19" t="s">
        <v>6</v>
      </c>
      <c r="H22" s="19" t="s">
        <v>6</v>
      </c>
      <c r="I22" s="19" t="s">
        <v>115</v>
      </c>
      <c r="J22" s="57">
        <v>16</v>
      </c>
      <c r="K22" s="19">
        <v>12</v>
      </c>
    </row>
    <row r="23" spans="1:11" x14ac:dyDescent="0.55000000000000004">
      <c r="A23" t="s">
        <v>707</v>
      </c>
      <c r="B23" t="s">
        <v>708</v>
      </c>
      <c r="C23" s="19" t="s">
        <v>136</v>
      </c>
      <c r="D23" s="19" t="s">
        <v>6</v>
      </c>
      <c r="E23" s="19" t="s">
        <v>6</v>
      </c>
      <c r="F23" s="19" t="s">
        <v>5</v>
      </c>
      <c r="G23" s="19" t="s">
        <v>6</v>
      </c>
      <c r="H23" s="19" t="s">
        <v>6</v>
      </c>
      <c r="I23" s="19" t="s">
        <v>115</v>
      </c>
      <c r="J23" s="57">
        <v>14</v>
      </c>
      <c r="K23" s="19">
        <v>12</v>
      </c>
    </row>
    <row r="24" spans="1:11" x14ac:dyDescent="0.55000000000000004">
      <c r="A24" t="s">
        <v>709</v>
      </c>
      <c r="B24" t="s">
        <v>710</v>
      </c>
      <c r="C24" s="19" t="s">
        <v>136</v>
      </c>
      <c r="D24" s="19" t="s">
        <v>6</v>
      </c>
      <c r="E24" s="19" t="s">
        <v>6</v>
      </c>
      <c r="F24" s="19" t="s">
        <v>5</v>
      </c>
      <c r="G24" s="19" t="s">
        <v>6</v>
      </c>
      <c r="H24" s="19" t="s">
        <v>6</v>
      </c>
      <c r="I24" s="19" t="s">
        <v>115</v>
      </c>
      <c r="J24" s="57">
        <v>14</v>
      </c>
      <c r="K24" s="19">
        <v>12</v>
      </c>
    </row>
    <row r="25" spans="1:11" x14ac:dyDescent="0.55000000000000004">
      <c r="A25" t="s">
        <v>160</v>
      </c>
      <c r="B25" t="s">
        <v>161</v>
      </c>
      <c r="C25" s="19" t="s">
        <v>1267</v>
      </c>
      <c r="D25" s="19" t="s">
        <v>6</v>
      </c>
      <c r="E25" s="19" t="s">
        <v>6</v>
      </c>
      <c r="F25" s="19" t="s">
        <v>115</v>
      </c>
      <c r="G25" s="19" t="s">
        <v>6</v>
      </c>
      <c r="H25" s="19" t="s">
        <v>6</v>
      </c>
      <c r="I25" s="19" t="s">
        <v>115</v>
      </c>
      <c r="J25" s="57">
        <v>19</v>
      </c>
      <c r="K25" s="19">
        <v>12</v>
      </c>
    </row>
    <row r="26" spans="1:11" x14ac:dyDescent="0.55000000000000004">
      <c r="A26" t="s">
        <v>711</v>
      </c>
      <c r="B26" t="s">
        <v>712</v>
      </c>
      <c r="C26" s="19" t="s">
        <v>136</v>
      </c>
      <c r="D26" s="19" t="s">
        <v>6</v>
      </c>
      <c r="E26" s="19" t="s">
        <v>6</v>
      </c>
      <c r="F26" s="19" t="s">
        <v>5</v>
      </c>
      <c r="G26" s="19" t="s">
        <v>6</v>
      </c>
      <c r="H26" s="19" t="s">
        <v>6</v>
      </c>
      <c r="I26" s="19" t="s">
        <v>115</v>
      </c>
      <c r="J26" s="57">
        <v>49</v>
      </c>
      <c r="K26" s="19">
        <v>12</v>
      </c>
    </row>
    <row r="27" spans="1:11" x14ac:dyDescent="0.55000000000000004">
      <c r="A27" t="s">
        <v>162</v>
      </c>
      <c r="B27" t="s">
        <v>163</v>
      </c>
      <c r="C27" s="19" t="s">
        <v>1267</v>
      </c>
      <c r="D27" s="19" t="s">
        <v>6</v>
      </c>
      <c r="E27" s="19" t="s">
        <v>6</v>
      </c>
      <c r="F27" s="19" t="s">
        <v>115</v>
      </c>
      <c r="G27" s="19" t="s">
        <v>6</v>
      </c>
      <c r="H27" s="19" t="s">
        <v>6</v>
      </c>
      <c r="I27" s="19" t="s">
        <v>115</v>
      </c>
      <c r="J27" s="57">
        <v>11</v>
      </c>
      <c r="K27" s="19">
        <v>12</v>
      </c>
    </row>
    <row r="28" spans="1:11" x14ac:dyDescent="0.55000000000000004">
      <c r="A28" t="s">
        <v>713</v>
      </c>
      <c r="B28" t="s">
        <v>714</v>
      </c>
      <c r="C28" s="19" t="s">
        <v>136</v>
      </c>
      <c r="D28" s="19" t="s">
        <v>6</v>
      </c>
      <c r="E28" s="19" t="s">
        <v>6</v>
      </c>
      <c r="F28" s="19" t="s">
        <v>5</v>
      </c>
      <c r="G28" s="19" t="s">
        <v>6</v>
      </c>
      <c r="H28" s="19" t="s">
        <v>6</v>
      </c>
      <c r="I28" s="19" t="s">
        <v>115</v>
      </c>
      <c r="J28" s="57">
        <v>15</v>
      </c>
      <c r="K28" s="19">
        <v>12</v>
      </c>
    </row>
    <row r="29" spans="1:11" x14ac:dyDescent="0.55000000000000004">
      <c r="A29" t="s">
        <v>715</v>
      </c>
      <c r="B29" t="s">
        <v>716</v>
      </c>
      <c r="C29" s="19" t="s">
        <v>136</v>
      </c>
      <c r="D29" s="19" t="s">
        <v>6</v>
      </c>
      <c r="E29" s="19" t="s">
        <v>6</v>
      </c>
      <c r="F29" s="19" t="s">
        <v>5</v>
      </c>
      <c r="G29" s="19" t="s">
        <v>6</v>
      </c>
      <c r="H29" s="19" t="s">
        <v>6</v>
      </c>
      <c r="I29" s="19" t="s">
        <v>115</v>
      </c>
      <c r="J29" s="57">
        <v>27</v>
      </c>
      <c r="K29" s="19">
        <v>12</v>
      </c>
    </row>
    <row r="30" spans="1:11" x14ac:dyDescent="0.55000000000000004">
      <c r="A30" t="s">
        <v>717</v>
      </c>
      <c r="B30" t="s">
        <v>718</v>
      </c>
      <c r="C30" s="19" t="s">
        <v>136</v>
      </c>
      <c r="D30" s="19" t="s">
        <v>6</v>
      </c>
      <c r="E30" s="19" t="s">
        <v>6</v>
      </c>
      <c r="F30" s="19" t="s">
        <v>5</v>
      </c>
      <c r="G30" s="19" t="s">
        <v>6</v>
      </c>
      <c r="H30" s="19" t="s">
        <v>6</v>
      </c>
      <c r="I30" s="19" t="s">
        <v>6</v>
      </c>
      <c r="J30" s="57">
        <v>21</v>
      </c>
      <c r="K30" s="19">
        <v>12</v>
      </c>
    </row>
    <row r="31" spans="1:11" x14ac:dyDescent="0.55000000000000004">
      <c r="A31" t="s">
        <v>142</v>
      </c>
      <c r="B31" t="s">
        <v>143</v>
      </c>
      <c r="C31" s="19" t="s">
        <v>1267</v>
      </c>
      <c r="D31" s="19" t="s">
        <v>6</v>
      </c>
      <c r="E31" s="19" t="s">
        <v>6</v>
      </c>
      <c r="F31" s="19" t="s">
        <v>5</v>
      </c>
      <c r="G31" s="19" t="s">
        <v>6</v>
      </c>
      <c r="H31" s="19" t="s">
        <v>6</v>
      </c>
      <c r="I31" s="19" t="s">
        <v>115</v>
      </c>
      <c r="J31" s="57">
        <v>15</v>
      </c>
      <c r="K31" s="19">
        <v>12</v>
      </c>
    </row>
    <row r="32" spans="1:11" x14ac:dyDescent="0.55000000000000004">
      <c r="A32" t="s">
        <v>164</v>
      </c>
      <c r="B32" t="s">
        <v>165</v>
      </c>
      <c r="C32" s="19" t="s">
        <v>128</v>
      </c>
      <c r="D32" s="19" t="s">
        <v>6</v>
      </c>
      <c r="E32" s="19" t="s">
        <v>6</v>
      </c>
      <c r="F32" s="19" t="s">
        <v>5</v>
      </c>
      <c r="G32" s="19" t="s">
        <v>6</v>
      </c>
      <c r="H32" s="19" t="s">
        <v>6</v>
      </c>
      <c r="I32" s="19" t="s">
        <v>115</v>
      </c>
      <c r="J32" s="57">
        <v>21</v>
      </c>
      <c r="K32" s="19">
        <v>12</v>
      </c>
    </row>
    <row r="33" spans="1:11" x14ac:dyDescent="0.55000000000000004">
      <c r="A33" t="s">
        <v>166</v>
      </c>
      <c r="B33" t="s">
        <v>167</v>
      </c>
      <c r="C33" s="19" t="s">
        <v>128</v>
      </c>
      <c r="D33" s="19" t="s">
        <v>6</v>
      </c>
      <c r="E33" s="19" t="s">
        <v>6</v>
      </c>
      <c r="F33" s="19" t="s">
        <v>5</v>
      </c>
      <c r="G33" s="19" t="s">
        <v>6</v>
      </c>
      <c r="H33" s="19" t="s">
        <v>6</v>
      </c>
      <c r="I33" s="19" t="s">
        <v>115</v>
      </c>
      <c r="J33" s="57">
        <v>30</v>
      </c>
      <c r="K33" s="19">
        <v>12</v>
      </c>
    </row>
    <row r="34" spans="1:11" x14ac:dyDescent="0.55000000000000004">
      <c r="A34" t="s">
        <v>168</v>
      </c>
      <c r="B34" t="s">
        <v>169</v>
      </c>
      <c r="C34" s="19" t="s">
        <v>1267</v>
      </c>
      <c r="D34" s="19" t="s">
        <v>6</v>
      </c>
      <c r="E34" s="19" t="s">
        <v>6</v>
      </c>
      <c r="F34" s="19" t="s">
        <v>115</v>
      </c>
      <c r="G34" s="19" t="s">
        <v>6</v>
      </c>
      <c r="H34" s="19" t="s">
        <v>6</v>
      </c>
      <c r="I34" s="19" t="s">
        <v>115</v>
      </c>
      <c r="J34" s="57">
        <v>37</v>
      </c>
      <c r="K34" s="19">
        <v>12</v>
      </c>
    </row>
    <row r="35" spans="1:11" x14ac:dyDescent="0.55000000000000004">
      <c r="A35" t="s">
        <v>719</v>
      </c>
      <c r="B35" t="s">
        <v>720</v>
      </c>
      <c r="C35" s="19" t="s">
        <v>136</v>
      </c>
      <c r="D35" s="19" t="s">
        <v>6</v>
      </c>
      <c r="E35" s="19" t="s">
        <v>6</v>
      </c>
      <c r="F35" s="19" t="s">
        <v>5</v>
      </c>
      <c r="G35" s="19" t="s">
        <v>6</v>
      </c>
      <c r="H35" s="19" t="s">
        <v>6</v>
      </c>
      <c r="I35" s="19" t="s">
        <v>115</v>
      </c>
      <c r="J35" s="57">
        <v>27</v>
      </c>
      <c r="K35" s="19">
        <v>12</v>
      </c>
    </row>
    <row r="36" spans="1:11" x14ac:dyDescent="0.55000000000000004">
      <c r="A36" t="s">
        <v>170</v>
      </c>
      <c r="B36" t="s">
        <v>171</v>
      </c>
      <c r="C36" s="19" t="s">
        <v>1267</v>
      </c>
      <c r="D36" s="19" t="s">
        <v>6</v>
      </c>
      <c r="E36" s="19" t="s">
        <v>6</v>
      </c>
      <c r="F36" s="19" t="s">
        <v>115</v>
      </c>
      <c r="G36" s="19" t="s">
        <v>6</v>
      </c>
      <c r="H36" s="19" t="s">
        <v>6</v>
      </c>
      <c r="I36" s="19" t="s">
        <v>115</v>
      </c>
      <c r="J36" s="57">
        <v>25</v>
      </c>
      <c r="K36" s="19">
        <v>12</v>
      </c>
    </row>
    <row r="37" spans="1:11" x14ac:dyDescent="0.55000000000000004">
      <c r="A37" t="s">
        <v>172</v>
      </c>
      <c r="B37" t="s">
        <v>173</v>
      </c>
      <c r="C37" s="19" t="s">
        <v>128</v>
      </c>
      <c r="D37" s="19" t="s">
        <v>6</v>
      </c>
      <c r="E37" s="19" t="s">
        <v>6</v>
      </c>
      <c r="F37" s="19" t="s">
        <v>5</v>
      </c>
      <c r="G37" s="19" t="s">
        <v>6</v>
      </c>
      <c r="H37" s="19" t="s">
        <v>6</v>
      </c>
      <c r="I37" s="19" t="s">
        <v>6</v>
      </c>
      <c r="J37" s="57">
        <v>15</v>
      </c>
      <c r="K37" s="19">
        <v>12</v>
      </c>
    </row>
    <row r="38" spans="1:11" x14ac:dyDescent="0.55000000000000004">
      <c r="A38" t="s">
        <v>721</v>
      </c>
      <c r="B38" t="s">
        <v>722</v>
      </c>
      <c r="C38" s="19" t="s">
        <v>136</v>
      </c>
      <c r="D38" s="19" t="s">
        <v>6</v>
      </c>
      <c r="E38" s="19" t="s">
        <v>6</v>
      </c>
      <c r="F38" s="19" t="s">
        <v>5</v>
      </c>
      <c r="G38" s="19" t="s">
        <v>6</v>
      </c>
      <c r="H38" s="19" t="s">
        <v>6</v>
      </c>
      <c r="I38" s="19" t="s">
        <v>115</v>
      </c>
      <c r="J38" s="57">
        <v>18</v>
      </c>
      <c r="K38" s="19">
        <v>12</v>
      </c>
    </row>
    <row r="39" spans="1:11" x14ac:dyDescent="0.55000000000000004">
      <c r="A39" t="s">
        <v>174</v>
      </c>
      <c r="B39" t="s">
        <v>175</v>
      </c>
      <c r="C39" s="19" t="s">
        <v>128</v>
      </c>
      <c r="D39" s="19" t="s">
        <v>6</v>
      </c>
      <c r="E39" s="19" t="s">
        <v>6</v>
      </c>
      <c r="F39" s="19" t="s">
        <v>5</v>
      </c>
      <c r="G39" s="19" t="s">
        <v>6</v>
      </c>
      <c r="H39" s="19" t="s">
        <v>6</v>
      </c>
      <c r="I39" s="19" t="s">
        <v>115</v>
      </c>
      <c r="J39" s="57">
        <v>27</v>
      </c>
      <c r="K39" s="19">
        <v>12</v>
      </c>
    </row>
    <row r="40" spans="1:11" x14ac:dyDescent="0.55000000000000004">
      <c r="A40" t="s">
        <v>176</v>
      </c>
      <c r="B40" t="s">
        <v>177</v>
      </c>
      <c r="C40" s="19" t="s">
        <v>128</v>
      </c>
      <c r="D40" s="19" t="s">
        <v>6</v>
      </c>
      <c r="E40" s="19" t="s">
        <v>6</v>
      </c>
      <c r="F40" s="19" t="s">
        <v>5</v>
      </c>
      <c r="G40" s="19" t="s">
        <v>6</v>
      </c>
      <c r="H40" s="19" t="s">
        <v>6</v>
      </c>
      <c r="I40" s="19" t="s">
        <v>115</v>
      </c>
      <c r="J40" s="57">
        <v>30</v>
      </c>
      <c r="K40" s="19">
        <v>12</v>
      </c>
    </row>
    <row r="41" spans="1:11" x14ac:dyDescent="0.55000000000000004">
      <c r="A41" t="s">
        <v>178</v>
      </c>
      <c r="B41" t="s">
        <v>179</v>
      </c>
      <c r="C41" s="19" t="s">
        <v>128</v>
      </c>
      <c r="D41" s="19" t="s">
        <v>6</v>
      </c>
      <c r="E41" s="19" t="s">
        <v>6</v>
      </c>
      <c r="F41" s="19" t="s">
        <v>5</v>
      </c>
      <c r="G41" s="19" t="s">
        <v>6</v>
      </c>
      <c r="H41" s="19" t="s">
        <v>6</v>
      </c>
      <c r="I41" s="19" t="s">
        <v>115</v>
      </c>
      <c r="J41" s="57">
        <v>35</v>
      </c>
      <c r="K41" s="19">
        <v>12</v>
      </c>
    </row>
    <row r="42" spans="1:11" x14ac:dyDescent="0.55000000000000004">
      <c r="A42" t="s">
        <v>723</v>
      </c>
      <c r="B42" t="s">
        <v>724</v>
      </c>
      <c r="C42" s="19" t="s">
        <v>136</v>
      </c>
      <c r="D42" s="19" t="s">
        <v>6</v>
      </c>
      <c r="E42" s="19" t="s">
        <v>6</v>
      </c>
      <c r="F42" s="19" t="s">
        <v>5</v>
      </c>
      <c r="G42" s="19" t="s">
        <v>6</v>
      </c>
      <c r="H42" s="19" t="s">
        <v>6</v>
      </c>
      <c r="I42" s="19" t="s">
        <v>115</v>
      </c>
      <c r="J42" s="57">
        <v>22</v>
      </c>
      <c r="K42" s="19">
        <v>12</v>
      </c>
    </row>
    <row r="43" spans="1:11" x14ac:dyDescent="0.55000000000000004">
      <c r="A43" t="s">
        <v>180</v>
      </c>
      <c r="B43" t="s">
        <v>181</v>
      </c>
      <c r="C43" s="19" t="s">
        <v>1267</v>
      </c>
      <c r="D43" s="19" t="s">
        <v>6</v>
      </c>
      <c r="E43" s="19" t="s">
        <v>6</v>
      </c>
      <c r="F43" s="19" t="s">
        <v>115</v>
      </c>
      <c r="G43" s="19" t="s">
        <v>6</v>
      </c>
      <c r="H43" s="19" t="s">
        <v>6</v>
      </c>
      <c r="I43" s="19" t="s">
        <v>115</v>
      </c>
      <c r="J43" s="57">
        <v>22</v>
      </c>
      <c r="K43" s="19">
        <v>12</v>
      </c>
    </row>
    <row r="44" spans="1:11" x14ac:dyDescent="0.55000000000000004">
      <c r="A44" t="s">
        <v>182</v>
      </c>
      <c r="B44" t="s">
        <v>183</v>
      </c>
      <c r="C44" s="19" t="s">
        <v>1267</v>
      </c>
      <c r="D44" s="19" t="s">
        <v>6</v>
      </c>
      <c r="E44" s="19" t="s">
        <v>6</v>
      </c>
      <c r="F44" s="19" t="s">
        <v>115</v>
      </c>
      <c r="G44" s="19" t="s">
        <v>6</v>
      </c>
      <c r="H44" s="19" t="s">
        <v>6</v>
      </c>
      <c r="I44" s="19" t="s">
        <v>115</v>
      </c>
      <c r="J44" s="57">
        <v>27</v>
      </c>
      <c r="K44" s="19">
        <v>12</v>
      </c>
    </row>
    <row r="45" spans="1:11" x14ac:dyDescent="0.55000000000000004">
      <c r="A45" t="s">
        <v>725</v>
      </c>
      <c r="B45" t="s">
        <v>726</v>
      </c>
      <c r="C45" s="19" t="s">
        <v>136</v>
      </c>
      <c r="D45" s="19" t="s">
        <v>6</v>
      </c>
      <c r="E45" s="19" t="s">
        <v>6</v>
      </c>
      <c r="F45" s="19" t="s">
        <v>5</v>
      </c>
      <c r="G45" s="19" t="s">
        <v>6</v>
      </c>
      <c r="H45" s="19" t="s">
        <v>6</v>
      </c>
      <c r="I45" s="19" t="s">
        <v>115</v>
      </c>
      <c r="J45" s="57">
        <v>74</v>
      </c>
      <c r="K45" s="19">
        <v>12</v>
      </c>
    </row>
    <row r="46" spans="1:11" x14ac:dyDescent="0.55000000000000004">
      <c r="A46" t="s">
        <v>727</v>
      </c>
      <c r="B46" t="s">
        <v>728</v>
      </c>
      <c r="C46" s="19" t="s">
        <v>136</v>
      </c>
      <c r="D46" s="19" t="s">
        <v>6</v>
      </c>
      <c r="E46" s="19" t="s">
        <v>6</v>
      </c>
      <c r="F46" s="19" t="s">
        <v>5</v>
      </c>
      <c r="G46" s="19" t="s">
        <v>6</v>
      </c>
      <c r="H46" s="19" t="s">
        <v>6</v>
      </c>
      <c r="I46" s="19" t="s">
        <v>115</v>
      </c>
      <c r="J46" s="57">
        <v>15</v>
      </c>
      <c r="K46" s="19">
        <v>12</v>
      </c>
    </row>
    <row r="47" spans="1:11" x14ac:dyDescent="0.55000000000000004">
      <c r="A47" t="s">
        <v>729</v>
      </c>
      <c r="B47" t="s">
        <v>730</v>
      </c>
      <c r="C47" s="19" t="s">
        <v>136</v>
      </c>
      <c r="D47" s="19" t="s">
        <v>6</v>
      </c>
      <c r="E47" s="19" t="s">
        <v>6</v>
      </c>
      <c r="F47" s="19" t="s">
        <v>5</v>
      </c>
      <c r="G47" s="19" t="s">
        <v>6</v>
      </c>
      <c r="H47" s="19" t="s">
        <v>6</v>
      </c>
      <c r="I47" s="19" t="s">
        <v>115</v>
      </c>
      <c r="J47" s="57">
        <v>30</v>
      </c>
      <c r="K47" s="19">
        <v>12</v>
      </c>
    </row>
    <row r="48" spans="1:11" x14ac:dyDescent="0.55000000000000004">
      <c r="A48" t="s">
        <v>731</v>
      </c>
      <c r="B48" t="s">
        <v>732</v>
      </c>
      <c r="C48" s="19" t="s">
        <v>136</v>
      </c>
      <c r="D48" s="19" t="s">
        <v>6</v>
      </c>
      <c r="E48" s="19" t="s">
        <v>6</v>
      </c>
      <c r="F48" s="19" t="s">
        <v>5</v>
      </c>
      <c r="G48" s="19" t="s">
        <v>6</v>
      </c>
      <c r="H48" s="19" t="s">
        <v>6</v>
      </c>
      <c r="I48" s="19" t="s">
        <v>115</v>
      </c>
      <c r="J48" s="57">
        <v>20</v>
      </c>
      <c r="K48" s="19">
        <v>12</v>
      </c>
    </row>
    <row r="49" spans="1:11" x14ac:dyDescent="0.55000000000000004">
      <c r="A49" t="s">
        <v>184</v>
      </c>
      <c r="B49" t="s">
        <v>185</v>
      </c>
      <c r="C49" s="19" t="s">
        <v>128</v>
      </c>
      <c r="D49" s="19" t="s">
        <v>6</v>
      </c>
      <c r="E49" s="19" t="s">
        <v>6</v>
      </c>
      <c r="F49" s="19" t="s">
        <v>5</v>
      </c>
      <c r="G49" s="19" t="s">
        <v>6</v>
      </c>
      <c r="H49" s="19" t="s">
        <v>6</v>
      </c>
      <c r="I49" s="19" t="s">
        <v>115</v>
      </c>
      <c r="J49" s="57">
        <v>15</v>
      </c>
      <c r="K49" s="19">
        <v>12</v>
      </c>
    </row>
    <row r="50" spans="1:11" x14ac:dyDescent="0.55000000000000004">
      <c r="A50" t="s">
        <v>733</v>
      </c>
      <c r="B50" t="s">
        <v>734</v>
      </c>
      <c r="C50" s="19" t="s">
        <v>136</v>
      </c>
      <c r="D50" s="19" t="s">
        <v>6</v>
      </c>
      <c r="E50" s="19" t="s">
        <v>6</v>
      </c>
      <c r="F50" s="19" t="s">
        <v>5</v>
      </c>
      <c r="G50" s="19" t="s">
        <v>6</v>
      </c>
      <c r="H50" s="19" t="s">
        <v>6</v>
      </c>
      <c r="I50" s="19" t="s">
        <v>115</v>
      </c>
      <c r="J50" s="57">
        <v>17</v>
      </c>
      <c r="K50" s="19">
        <v>12</v>
      </c>
    </row>
    <row r="51" spans="1:11" x14ac:dyDescent="0.55000000000000004">
      <c r="A51" t="s">
        <v>735</v>
      </c>
      <c r="B51" t="s">
        <v>736</v>
      </c>
      <c r="C51" s="19" t="s">
        <v>136</v>
      </c>
      <c r="D51" s="19" t="s">
        <v>6</v>
      </c>
      <c r="E51" s="19" t="s">
        <v>6</v>
      </c>
      <c r="F51" s="19" t="s">
        <v>5</v>
      </c>
      <c r="G51" s="19" t="s">
        <v>6</v>
      </c>
      <c r="H51" s="19" t="s">
        <v>6</v>
      </c>
      <c r="I51" s="19" t="s">
        <v>115</v>
      </c>
      <c r="J51" s="58" t="s">
        <v>1271</v>
      </c>
      <c r="K51" s="19">
        <v>12</v>
      </c>
    </row>
    <row r="52" spans="1:11" x14ac:dyDescent="0.55000000000000004">
      <c r="A52" t="s">
        <v>735</v>
      </c>
      <c r="B52" t="s">
        <v>737</v>
      </c>
      <c r="C52" s="19" t="s">
        <v>136</v>
      </c>
      <c r="D52" s="19" t="s">
        <v>6</v>
      </c>
      <c r="E52" s="19" t="s">
        <v>6</v>
      </c>
      <c r="F52" s="19" t="s">
        <v>5</v>
      </c>
      <c r="G52" s="19" t="s">
        <v>6</v>
      </c>
      <c r="H52" s="19" t="s">
        <v>6</v>
      </c>
      <c r="I52" s="19" t="s">
        <v>115</v>
      </c>
      <c r="J52" s="58" t="s">
        <v>1271</v>
      </c>
      <c r="K52" s="19">
        <v>12</v>
      </c>
    </row>
    <row r="53" spans="1:11" x14ac:dyDescent="0.55000000000000004">
      <c r="A53" t="s">
        <v>738</v>
      </c>
      <c r="B53" t="s">
        <v>739</v>
      </c>
      <c r="C53" s="19" t="s">
        <v>136</v>
      </c>
      <c r="D53" s="19" t="s">
        <v>6</v>
      </c>
      <c r="E53" s="19" t="s">
        <v>6</v>
      </c>
      <c r="F53" s="19" t="s">
        <v>5</v>
      </c>
      <c r="G53" s="19" t="s">
        <v>6</v>
      </c>
      <c r="H53" s="19" t="s">
        <v>6</v>
      </c>
      <c r="I53" s="19" t="s">
        <v>115</v>
      </c>
      <c r="J53" s="57">
        <v>24</v>
      </c>
      <c r="K53" s="19">
        <v>12</v>
      </c>
    </row>
    <row r="54" spans="1:11" x14ac:dyDescent="0.55000000000000004">
      <c r="A54" t="s">
        <v>186</v>
      </c>
      <c r="B54" t="s">
        <v>187</v>
      </c>
      <c r="C54" s="19" t="s">
        <v>128</v>
      </c>
      <c r="D54" s="19" t="s">
        <v>6</v>
      </c>
      <c r="E54" s="19" t="s">
        <v>6</v>
      </c>
      <c r="F54" s="19" t="s">
        <v>5</v>
      </c>
      <c r="G54" s="19" t="s">
        <v>6</v>
      </c>
      <c r="H54" s="19" t="s">
        <v>6</v>
      </c>
      <c r="I54" s="19" t="s">
        <v>115</v>
      </c>
      <c r="J54" s="57">
        <v>21</v>
      </c>
      <c r="K54" s="19">
        <v>12</v>
      </c>
    </row>
    <row r="55" spans="1:11" x14ac:dyDescent="0.55000000000000004">
      <c r="A55" t="s">
        <v>188</v>
      </c>
      <c r="B55" t="s">
        <v>189</v>
      </c>
      <c r="C55" s="19" t="s">
        <v>128</v>
      </c>
      <c r="D55" s="19" t="s">
        <v>6</v>
      </c>
      <c r="E55" s="19" t="s">
        <v>6</v>
      </c>
      <c r="F55" s="19" t="s">
        <v>5</v>
      </c>
      <c r="G55" s="19" t="s">
        <v>6</v>
      </c>
      <c r="H55" s="19" t="s">
        <v>6</v>
      </c>
      <c r="I55" s="19" t="s">
        <v>115</v>
      </c>
      <c r="J55" s="57">
        <v>21</v>
      </c>
      <c r="K55" s="19">
        <v>12</v>
      </c>
    </row>
    <row r="56" spans="1:11" x14ac:dyDescent="0.55000000000000004">
      <c r="A56" t="s">
        <v>740</v>
      </c>
      <c r="B56" t="s">
        <v>741</v>
      </c>
      <c r="C56" s="19" t="s">
        <v>136</v>
      </c>
      <c r="D56" s="19" t="s">
        <v>6</v>
      </c>
      <c r="E56" s="19" t="s">
        <v>6</v>
      </c>
      <c r="F56" s="19" t="s">
        <v>5</v>
      </c>
      <c r="G56" s="19" t="s">
        <v>6</v>
      </c>
      <c r="H56" s="19" t="s">
        <v>6</v>
      </c>
      <c r="I56" s="19" t="s">
        <v>115</v>
      </c>
      <c r="J56" s="57">
        <v>52</v>
      </c>
      <c r="K56" s="19">
        <v>12</v>
      </c>
    </row>
    <row r="57" spans="1:11" x14ac:dyDescent="0.55000000000000004">
      <c r="A57" t="s">
        <v>190</v>
      </c>
      <c r="B57" t="s">
        <v>191</v>
      </c>
      <c r="C57" s="19" t="s">
        <v>128</v>
      </c>
      <c r="D57" s="19" t="s">
        <v>6</v>
      </c>
      <c r="E57" s="19" t="s">
        <v>6</v>
      </c>
      <c r="F57" s="19" t="s">
        <v>5</v>
      </c>
      <c r="G57" s="19" t="s">
        <v>6</v>
      </c>
      <c r="H57" s="19" t="s">
        <v>6</v>
      </c>
      <c r="I57" s="19" t="s">
        <v>115</v>
      </c>
      <c r="J57" s="57">
        <v>11</v>
      </c>
      <c r="K57" s="19">
        <v>12</v>
      </c>
    </row>
    <row r="58" spans="1:11" x14ac:dyDescent="0.55000000000000004">
      <c r="A58" t="s">
        <v>192</v>
      </c>
      <c r="B58" t="s">
        <v>193</v>
      </c>
      <c r="C58" s="19" t="s">
        <v>128</v>
      </c>
      <c r="D58" s="19" t="s">
        <v>6</v>
      </c>
      <c r="E58" s="19" t="s">
        <v>6</v>
      </c>
      <c r="F58" s="19" t="s">
        <v>5</v>
      </c>
      <c r="G58" s="19" t="s">
        <v>6</v>
      </c>
      <c r="H58" s="19" t="s">
        <v>6</v>
      </c>
      <c r="I58" s="19" t="s">
        <v>6</v>
      </c>
      <c r="J58" s="57">
        <v>22</v>
      </c>
      <c r="K58" s="19">
        <v>12</v>
      </c>
    </row>
    <row r="59" spans="1:11" x14ac:dyDescent="0.55000000000000004">
      <c r="A59" t="s">
        <v>194</v>
      </c>
      <c r="B59" t="s">
        <v>195</v>
      </c>
      <c r="C59" s="19" t="s">
        <v>128</v>
      </c>
      <c r="D59" s="19" t="s">
        <v>6</v>
      </c>
      <c r="E59" s="19" t="s">
        <v>6</v>
      </c>
      <c r="F59" s="19" t="s">
        <v>5</v>
      </c>
      <c r="G59" s="19" t="s">
        <v>6</v>
      </c>
      <c r="H59" s="19" t="s">
        <v>6</v>
      </c>
      <c r="I59" s="19" t="s">
        <v>115</v>
      </c>
      <c r="J59" s="57">
        <v>20</v>
      </c>
      <c r="K59" s="19">
        <v>12</v>
      </c>
    </row>
    <row r="60" spans="1:11" x14ac:dyDescent="0.55000000000000004">
      <c r="A60" t="s">
        <v>742</v>
      </c>
      <c r="B60" t="s">
        <v>743</v>
      </c>
      <c r="C60" s="19" t="s">
        <v>136</v>
      </c>
      <c r="D60" s="19" t="s">
        <v>6</v>
      </c>
      <c r="E60" s="19" t="s">
        <v>6</v>
      </c>
      <c r="F60" s="19" t="s">
        <v>5</v>
      </c>
      <c r="G60" s="19" t="s">
        <v>6</v>
      </c>
      <c r="H60" s="19" t="s">
        <v>6</v>
      </c>
      <c r="I60" s="19" t="s">
        <v>115</v>
      </c>
      <c r="J60" s="57">
        <v>16</v>
      </c>
      <c r="K60" s="19">
        <v>12</v>
      </c>
    </row>
    <row r="61" spans="1:11" x14ac:dyDescent="0.55000000000000004">
      <c r="A61" t="s">
        <v>744</v>
      </c>
      <c r="B61" t="s">
        <v>745</v>
      </c>
      <c r="C61" s="19" t="s">
        <v>136</v>
      </c>
      <c r="D61" s="19" t="s">
        <v>6</v>
      </c>
      <c r="E61" s="19" t="s">
        <v>6</v>
      </c>
      <c r="F61" s="19" t="s">
        <v>5</v>
      </c>
      <c r="G61" s="19" t="s">
        <v>6</v>
      </c>
      <c r="H61" s="19" t="s">
        <v>6</v>
      </c>
      <c r="I61" s="19" t="s">
        <v>115</v>
      </c>
      <c r="J61" s="57">
        <v>19</v>
      </c>
      <c r="K61" s="19">
        <v>12</v>
      </c>
    </row>
    <row r="62" spans="1:11" x14ac:dyDescent="0.55000000000000004">
      <c r="A62" t="s">
        <v>602</v>
      </c>
      <c r="B62" t="s">
        <v>603</v>
      </c>
      <c r="C62" s="19" t="s">
        <v>128</v>
      </c>
      <c r="D62" s="19" t="s">
        <v>6</v>
      </c>
      <c r="E62" s="19" t="s">
        <v>6</v>
      </c>
      <c r="F62" s="19" t="s">
        <v>5</v>
      </c>
      <c r="G62" s="19" t="s">
        <v>6</v>
      </c>
      <c r="H62" s="19" t="s">
        <v>6</v>
      </c>
      <c r="I62" s="19" t="s">
        <v>115</v>
      </c>
      <c r="J62" s="57">
        <v>26</v>
      </c>
      <c r="K62" s="19">
        <v>12</v>
      </c>
    </row>
    <row r="63" spans="1:11" x14ac:dyDescent="0.55000000000000004">
      <c r="A63" t="s">
        <v>196</v>
      </c>
      <c r="B63" t="s">
        <v>197</v>
      </c>
      <c r="C63" s="19" t="s">
        <v>128</v>
      </c>
      <c r="D63" s="19" t="s">
        <v>6</v>
      </c>
      <c r="E63" s="19" t="s">
        <v>6</v>
      </c>
      <c r="F63" s="19" t="s">
        <v>5</v>
      </c>
      <c r="G63" s="19" t="s">
        <v>6</v>
      </c>
      <c r="H63" s="19" t="s">
        <v>6</v>
      </c>
      <c r="I63" s="19" t="s">
        <v>115</v>
      </c>
      <c r="J63" s="57">
        <v>25</v>
      </c>
      <c r="K63" s="19">
        <v>12</v>
      </c>
    </row>
    <row r="64" spans="1:11" x14ac:dyDescent="0.55000000000000004">
      <c r="A64" t="s">
        <v>198</v>
      </c>
      <c r="B64" t="s">
        <v>199</v>
      </c>
      <c r="C64" s="19" t="s">
        <v>128</v>
      </c>
      <c r="D64" s="19" t="s">
        <v>6</v>
      </c>
      <c r="E64" s="19" t="s">
        <v>6</v>
      </c>
      <c r="F64" s="19" t="s">
        <v>5</v>
      </c>
      <c r="G64" s="19" t="s">
        <v>6</v>
      </c>
      <c r="H64" s="19" t="s">
        <v>6</v>
      </c>
      <c r="I64" s="19" t="s">
        <v>115</v>
      </c>
      <c r="J64" s="57">
        <v>19</v>
      </c>
      <c r="K64" s="19">
        <v>12</v>
      </c>
    </row>
    <row r="65" spans="1:11" x14ac:dyDescent="0.55000000000000004">
      <c r="A65" t="s">
        <v>746</v>
      </c>
      <c r="B65" t="s">
        <v>747</v>
      </c>
      <c r="C65" s="19" t="s">
        <v>136</v>
      </c>
      <c r="D65" s="19" t="s">
        <v>6</v>
      </c>
      <c r="E65" s="19" t="s">
        <v>6</v>
      </c>
      <c r="F65" s="19" t="s">
        <v>5</v>
      </c>
      <c r="G65" s="19" t="s">
        <v>6</v>
      </c>
      <c r="H65" s="19" t="s">
        <v>6</v>
      </c>
      <c r="I65" s="19" t="s">
        <v>115</v>
      </c>
      <c r="J65" s="57">
        <v>24</v>
      </c>
      <c r="K65" s="19">
        <v>12</v>
      </c>
    </row>
    <row r="66" spans="1:11" x14ac:dyDescent="0.55000000000000004">
      <c r="A66" t="s">
        <v>748</v>
      </c>
      <c r="B66" t="s">
        <v>749</v>
      </c>
      <c r="C66" s="19" t="s">
        <v>136</v>
      </c>
      <c r="D66" s="19" t="s">
        <v>6</v>
      </c>
      <c r="E66" s="19" t="s">
        <v>6</v>
      </c>
      <c r="F66" s="19" t="s">
        <v>5</v>
      </c>
      <c r="G66" s="19" t="s">
        <v>6</v>
      </c>
      <c r="H66" s="19" t="s">
        <v>6</v>
      </c>
      <c r="I66" s="19" t="s">
        <v>115</v>
      </c>
      <c r="J66" s="57">
        <v>17</v>
      </c>
      <c r="K66" s="19">
        <v>12</v>
      </c>
    </row>
    <row r="67" spans="1:11" x14ac:dyDescent="0.55000000000000004">
      <c r="A67" t="s">
        <v>750</v>
      </c>
      <c r="B67" t="s">
        <v>751</v>
      </c>
      <c r="C67" s="19" t="s">
        <v>136</v>
      </c>
      <c r="D67" s="19" t="s">
        <v>6</v>
      </c>
      <c r="E67" s="19" t="s">
        <v>6</v>
      </c>
      <c r="F67" s="19" t="s">
        <v>5</v>
      </c>
      <c r="G67" s="19" t="s">
        <v>6</v>
      </c>
      <c r="H67" s="19" t="s">
        <v>6</v>
      </c>
      <c r="I67" s="19" t="s">
        <v>115</v>
      </c>
      <c r="J67" s="57">
        <v>36</v>
      </c>
      <c r="K67" s="19">
        <v>12</v>
      </c>
    </row>
    <row r="68" spans="1:11" x14ac:dyDescent="0.55000000000000004">
      <c r="A68" t="s">
        <v>752</v>
      </c>
      <c r="B68" t="s">
        <v>753</v>
      </c>
      <c r="C68" s="19" t="s">
        <v>136</v>
      </c>
      <c r="D68" s="19" t="s">
        <v>6</v>
      </c>
      <c r="E68" s="19" t="s">
        <v>6</v>
      </c>
      <c r="F68" s="19" t="s">
        <v>5</v>
      </c>
      <c r="G68" s="19" t="s">
        <v>6</v>
      </c>
      <c r="H68" s="19" t="s">
        <v>6</v>
      </c>
      <c r="I68" s="19" t="s">
        <v>115</v>
      </c>
      <c r="J68" s="57">
        <v>25</v>
      </c>
      <c r="K68" s="19">
        <v>12</v>
      </c>
    </row>
    <row r="69" spans="1:11" x14ac:dyDescent="0.55000000000000004">
      <c r="A69" t="s">
        <v>754</v>
      </c>
      <c r="B69" t="s">
        <v>755</v>
      </c>
      <c r="C69" s="19" t="s">
        <v>136</v>
      </c>
      <c r="D69" s="19" t="s">
        <v>6</v>
      </c>
      <c r="E69" s="19" t="s">
        <v>6</v>
      </c>
      <c r="F69" s="19" t="s">
        <v>5</v>
      </c>
      <c r="G69" s="19" t="s">
        <v>6</v>
      </c>
      <c r="H69" s="19" t="s">
        <v>6</v>
      </c>
      <c r="I69" s="19" t="s">
        <v>115</v>
      </c>
      <c r="J69" s="57">
        <v>26</v>
      </c>
      <c r="K69" s="19">
        <v>12</v>
      </c>
    </row>
    <row r="70" spans="1:11" x14ac:dyDescent="0.55000000000000004">
      <c r="A70" t="s">
        <v>756</v>
      </c>
      <c r="B70" t="s">
        <v>757</v>
      </c>
      <c r="C70" s="19" t="s">
        <v>136</v>
      </c>
      <c r="D70" s="19" t="s">
        <v>6</v>
      </c>
      <c r="E70" s="19" t="s">
        <v>6</v>
      </c>
      <c r="F70" s="19" t="s">
        <v>5</v>
      </c>
      <c r="G70" s="19" t="s">
        <v>6</v>
      </c>
      <c r="H70" s="19" t="s">
        <v>6</v>
      </c>
      <c r="I70" s="19" t="s">
        <v>115</v>
      </c>
      <c r="J70" s="57">
        <v>16</v>
      </c>
      <c r="K70" s="19">
        <v>12</v>
      </c>
    </row>
    <row r="71" spans="1:11" x14ac:dyDescent="0.55000000000000004">
      <c r="A71" t="s">
        <v>200</v>
      </c>
      <c r="B71" t="s">
        <v>201</v>
      </c>
      <c r="C71" s="19" t="s">
        <v>128</v>
      </c>
      <c r="D71" s="19" t="s">
        <v>6</v>
      </c>
      <c r="E71" s="19" t="s">
        <v>6</v>
      </c>
      <c r="F71" s="19" t="s">
        <v>5</v>
      </c>
      <c r="G71" s="19" t="s">
        <v>6</v>
      </c>
      <c r="H71" s="19" t="s">
        <v>6</v>
      </c>
      <c r="I71" s="19" t="s">
        <v>115</v>
      </c>
      <c r="J71" s="57">
        <v>22</v>
      </c>
      <c r="K71" s="19">
        <v>12</v>
      </c>
    </row>
    <row r="72" spans="1:11" x14ac:dyDescent="0.55000000000000004">
      <c r="A72" t="s">
        <v>202</v>
      </c>
      <c r="B72" t="s">
        <v>203</v>
      </c>
      <c r="C72" s="19" t="s">
        <v>128</v>
      </c>
      <c r="D72" s="19" t="s">
        <v>6</v>
      </c>
      <c r="E72" s="19" t="s">
        <v>6</v>
      </c>
      <c r="F72" s="19" t="s">
        <v>5</v>
      </c>
      <c r="G72" s="19" t="s">
        <v>6</v>
      </c>
      <c r="H72" s="19" t="s">
        <v>6</v>
      </c>
      <c r="I72" s="19" t="s">
        <v>115</v>
      </c>
      <c r="J72" s="57">
        <v>29</v>
      </c>
      <c r="K72" s="19">
        <v>12</v>
      </c>
    </row>
    <row r="73" spans="1:11" x14ac:dyDescent="0.55000000000000004">
      <c r="A73" t="s">
        <v>758</v>
      </c>
      <c r="B73" t="s">
        <v>759</v>
      </c>
      <c r="C73" s="19" t="s">
        <v>136</v>
      </c>
      <c r="D73" s="19" t="s">
        <v>6</v>
      </c>
      <c r="E73" s="19" t="s">
        <v>6</v>
      </c>
      <c r="F73" s="19" t="s">
        <v>5</v>
      </c>
      <c r="G73" s="19" t="s">
        <v>6</v>
      </c>
      <c r="H73" s="19" t="s">
        <v>6</v>
      </c>
      <c r="I73" s="19" t="s">
        <v>115</v>
      </c>
      <c r="J73" s="57">
        <v>15</v>
      </c>
      <c r="K73" s="19">
        <v>12</v>
      </c>
    </row>
    <row r="74" spans="1:11" x14ac:dyDescent="0.55000000000000004">
      <c r="A74" t="s">
        <v>204</v>
      </c>
      <c r="B74" t="s">
        <v>205</v>
      </c>
      <c r="C74" s="19" t="s">
        <v>1267</v>
      </c>
      <c r="D74" s="19" t="s">
        <v>6</v>
      </c>
      <c r="E74" s="19" t="s">
        <v>6</v>
      </c>
      <c r="F74" s="19" t="s">
        <v>115</v>
      </c>
      <c r="G74" s="19" t="s">
        <v>6</v>
      </c>
      <c r="H74" s="19" t="s">
        <v>6</v>
      </c>
      <c r="I74" s="19" t="s">
        <v>115</v>
      </c>
      <c r="J74" s="57">
        <v>22</v>
      </c>
      <c r="K74" s="19">
        <v>12</v>
      </c>
    </row>
    <row r="75" spans="1:11" x14ac:dyDescent="0.55000000000000004">
      <c r="A75" t="s">
        <v>206</v>
      </c>
      <c r="B75" t="s">
        <v>207</v>
      </c>
      <c r="C75" s="19" t="s">
        <v>128</v>
      </c>
      <c r="D75" s="19" t="s">
        <v>6</v>
      </c>
      <c r="E75" s="19" t="s">
        <v>6</v>
      </c>
      <c r="F75" s="19" t="s">
        <v>5</v>
      </c>
      <c r="G75" s="19" t="s">
        <v>6</v>
      </c>
      <c r="H75" s="19" t="s">
        <v>6</v>
      </c>
      <c r="I75" s="19" t="s">
        <v>115</v>
      </c>
      <c r="J75" s="57">
        <v>21</v>
      </c>
      <c r="K75" s="19">
        <v>12</v>
      </c>
    </row>
    <row r="76" spans="1:11" x14ac:dyDescent="0.55000000000000004">
      <c r="A76" t="s">
        <v>760</v>
      </c>
      <c r="B76" t="s">
        <v>761</v>
      </c>
      <c r="C76" s="19" t="s">
        <v>136</v>
      </c>
      <c r="D76" s="19" t="s">
        <v>6</v>
      </c>
      <c r="E76" s="19" t="s">
        <v>6</v>
      </c>
      <c r="F76" s="19" t="s">
        <v>5</v>
      </c>
      <c r="G76" s="19" t="s">
        <v>6</v>
      </c>
      <c r="H76" s="19" t="s">
        <v>6</v>
      </c>
      <c r="I76" s="19" t="s">
        <v>115</v>
      </c>
      <c r="J76" s="57">
        <v>52</v>
      </c>
      <c r="K76" s="19">
        <v>12</v>
      </c>
    </row>
    <row r="77" spans="1:11" x14ac:dyDescent="0.55000000000000004">
      <c r="A77" t="s">
        <v>208</v>
      </c>
      <c r="B77" t="s">
        <v>209</v>
      </c>
      <c r="C77" s="19" t="s">
        <v>128</v>
      </c>
      <c r="D77" s="19" t="s">
        <v>6</v>
      </c>
      <c r="E77" s="19" t="s">
        <v>6</v>
      </c>
      <c r="F77" s="19" t="s">
        <v>5</v>
      </c>
      <c r="G77" s="19" t="s">
        <v>6</v>
      </c>
      <c r="H77" s="19" t="s">
        <v>6</v>
      </c>
      <c r="I77" s="19" t="s">
        <v>115</v>
      </c>
      <c r="J77" s="58">
        <v>46</v>
      </c>
      <c r="K77" s="19">
        <v>12</v>
      </c>
    </row>
    <row r="78" spans="1:11" x14ac:dyDescent="0.55000000000000004">
      <c r="A78" t="s">
        <v>210</v>
      </c>
      <c r="B78" t="s">
        <v>211</v>
      </c>
      <c r="C78" s="19" t="s">
        <v>128</v>
      </c>
      <c r="D78" s="19" t="s">
        <v>6</v>
      </c>
      <c r="E78" s="19" t="s">
        <v>6</v>
      </c>
      <c r="F78" s="19" t="s">
        <v>5</v>
      </c>
      <c r="G78" s="19" t="s">
        <v>6</v>
      </c>
      <c r="H78" s="19" t="s">
        <v>6</v>
      </c>
      <c r="I78" s="19" t="s">
        <v>115</v>
      </c>
      <c r="J78" s="57">
        <v>21</v>
      </c>
      <c r="K78" s="19">
        <v>12</v>
      </c>
    </row>
    <row r="79" spans="1:11" x14ac:dyDescent="0.55000000000000004">
      <c r="A79" t="s">
        <v>212</v>
      </c>
      <c r="B79" t="s">
        <v>213</v>
      </c>
      <c r="C79" s="19" t="s">
        <v>128</v>
      </c>
      <c r="D79" s="19" t="s">
        <v>6</v>
      </c>
      <c r="E79" s="19" t="s">
        <v>6</v>
      </c>
      <c r="F79" s="19" t="s">
        <v>5</v>
      </c>
      <c r="G79" s="19" t="s">
        <v>6</v>
      </c>
      <c r="H79" s="19" t="s">
        <v>6</v>
      </c>
      <c r="I79" s="19" t="s">
        <v>115</v>
      </c>
      <c r="J79" s="57">
        <v>24</v>
      </c>
      <c r="K79" s="19">
        <v>12</v>
      </c>
    </row>
    <row r="80" spans="1:11" x14ac:dyDescent="0.55000000000000004">
      <c r="A80" t="s">
        <v>762</v>
      </c>
      <c r="B80" t="s">
        <v>763</v>
      </c>
      <c r="C80" s="19" t="s">
        <v>136</v>
      </c>
      <c r="D80" s="19" t="s">
        <v>6</v>
      </c>
      <c r="E80" s="19" t="s">
        <v>6</v>
      </c>
      <c r="F80" s="19" t="s">
        <v>5</v>
      </c>
      <c r="G80" s="19" t="s">
        <v>6</v>
      </c>
      <c r="H80" s="19" t="s">
        <v>6</v>
      </c>
      <c r="I80" s="19" t="s">
        <v>115</v>
      </c>
      <c r="J80" s="57">
        <v>32</v>
      </c>
      <c r="K80" s="19">
        <v>12</v>
      </c>
    </row>
    <row r="81" spans="1:11" x14ac:dyDescent="0.55000000000000004">
      <c r="A81" t="s">
        <v>214</v>
      </c>
      <c r="B81" t="s">
        <v>215</v>
      </c>
      <c r="C81" s="19" t="s">
        <v>128</v>
      </c>
      <c r="D81" s="19" t="s">
        <v>6</v>
      </c>
      <c r="E81" s="19" t="s">
        <v>6</v>
      </c>
      <c r="F81" s="19" t="s">
        <v>5</v>
      </c>
      <c r="G81" s="19" t="s">
        <v>6</v>
      </c>
      <c r="H81" s="19" t="s">
        <v>6</v>
      </c>
      <c r="I81" s="19" t="s">
        <v>115</v>
      </c>
      <c r="J81" s="57">
        <v>20</v>
      </c>
      <c r="K81" s="19">
        <v>12</v>
      </c>
    </row>
    <row r="82" spans="1:11" x14ac:dyDescent="0.55000000000000004">
      <c r="A82" t="s">
        <v>764</v>
      </c>
      <c r="B82" t="s">
        <v>765</v>
      </c>
      <c r="C82" s="19" t="s">
        <v>136</v>
      </c>
      <c r="D82" s="19" t="s">
        <v>6</v>
      </c>
      <c r="E82" s="19" t="s">
        <v>6</v>
      </c>
      <c r="F82" s="19" t="s">
        <v>5</v>
      </c>
      <c r="G82" s="19" t="s">
        <v>6</v>
      </c>
      <c r="H82" s="19" t="s">
        <v>6</v>
      </c>
      <c r="I82" s="19" t="s">
        <v>115</v>
      </c>
      <c r="J82" s="57">
        <v>18</v>
      </c>
      <c r="K82" s="19">
        <v>12</v>
      </c>
    </row>
    <row r="83" spans="1:11" x14ac:dyDescent="0.55000000000000004">
      <c r="A83" t="s">
        <v>766</v>
      </c>
      <c r="B83" t="s">
        <v>767</v>
      </c>
      <c r="C83" s="19" t="s">
        <v>136</v>
      </c>
      <c r="D83" s="19" t="s">
        <v>6</v>
      </c>
      <c r="E83" s="19" t="s">
        <v>6</v>
      </c>
      <c r="F83" s="19" t="s">
        <v>5</v>
      </c>
      <c r="G83" s="19" t="s">
        <v>6</v>
      </c>
      <c r="H83" s="19" t="s">
        <v>6</v>
      </c>
      <c r="I83" s="19" t="s">
        <v>115</v>
      </c>
      <c r="J83" s="57">
        <v>39</v>
      </c>
      <c r="K83" s="19">
        <v>12</v>
      </c>
    </row>
    <row r="84" spans="1:11" x14ac:dyDescent="0.55000000000000004">
      <c r="A84" t="s">
        <v>768</v>
      </c>
      <c r="B84" t="s">
        <v>769</v>
      </c>
      <c r="C84" s="19" t="s">
        <v>136</v>
      </c>
      <c r="D84" s="19" t="s">
        <v>6</v>
      </c>
      <c r="E84" s="19" t="s">
        <v>6</v>
      </c>
      <c r="F84" s="19" t="s">
        <v>5</v>
      </c>
      <c r="G84" s="19" t="s">
        <v>6</v>
      </c>
      <c r="H84" s="19" t="s">
        <v>6</v>
      </c>
      <c r="I84" s="19" t="s">
        <v>115</v>
      </c>
      <c r="J84" s="57">
        <v>73</v>
      </c>
      <c r="K84" s="19">
        <v>12</v>
      </c>
    </row>
    <row r="85" spans="1:11" x14ac:dyDescent="0.55000000000000004">
      <c r="A85" t="s">
        <v>216</v>
      </c>
      <c r="B85" t="s">
        <v>217</v>
      </c>
      <c r="C85" s="19" t="s">
        <v>128</v>
      </c>
      <c r="D85" s="19" t="s">
        <v>6</v>
      </c>
      <c r="E85" s="19" t="s">
        <v>6</v>
      </c>
      <c r="F85" s="19" t="s">
        <v>5</v>
      </c>
      <c r="G85" s="19" t="s">
        <v>6</v>
      </c>
      <c r="H85" s="19" t="s">
        <v>6</v>
      </c>
      <c r="I85" s="19" t="s">
        <v>115</v>
      </c>
      <c r="J85" s="57">
        <v>27</v>
      </c>
      <c r="K85" s="19">
        <v>12</v>
      </c>
    </row>
    <row r="86" spans="1:11" x14ac:dyDescent="0.55000000000000004">
      <c r="A86" t="s">
        <v>218</v>
      </c>
      <c r="B86" t="s">
        <v>219</v>
      </c>
      <c r="C86" s="19" t="s">
        <v>128</v>
      </c>
      <c r="D86" s="19" t="s">
        <v>6</v>
      </c>
      <c r="E86" s="19" t="s">
        <v>6</v>
      </c>
      <c r="F86" s="19" t="s">
        <v>5</v>
      </c>
      <c r="G86" s="19" t="s">
        <v>6</v>
      </c>
      <c r="H86" s="19" t="s">
        <v>6</v>
      </c>
      <c r="I86" s="19" t="s">
        <v>115</v>
      </c>
      <c r="J86" s="57">
        <v>19</v>
      </c>
      <c r="K86" s="19">
        <v>12</v>
      </c>
    </row>
    <row r="87" spans="1:11" x14ac:dyDescent="0.55000000000000004">
      <c r="A87" t="s">
        <v>604</v>
      </c>
      <c r="B87" t="s">
        <v>605</v>
      </c>
      <c r="C87" s="19" t="s">
        <v>128</v>
      </c>
      <c r="D87" s="19" t="s">
        <v>6</v>
      </c>
      <c r="E87" s="19" t="s">
        <v>6</v>
      </c>
      <c r="F87" s="19" t="s">
        <v>5</v>
      </c>
      <c r="G87" s="19" t="s">
        <v>6</v>
      </c>
      <c r="H87" s="19" t="s">
        <v>6</v>
      </c>
      <c r="I87" s="19" t="s">
        <v>115</v>
      </c>
      <c r="J87" s="57">
        <v>16</v>
      </c>
      <c r="K87" s="19">
        <v>12</v>
      </c>
    </row>
    <row r="88" spans="1:11" x14ac:dyDescent="0.55000000000000004">
      <c r="A88" t="s">
        <v>770</v>
      </c>
      <c r="B88" t="s">
        <v>771</v>
      </c>
      <c r="C88" s="19" t="s">
        <v>136</v>
      </c>
      <c r="D88" s="19" t="s">
        <v>6</v>
      </c>
      <c r="E88" s="19" t="s">
        <v>6</v>
      </c>
      <c r="F88" s="19" t="s">
        <v>5</v>
      </c>
      <c r="G88" s="19" t="s">
        <v>6</v>
      </c>
      <c r="H88" s="19" t="s">
        <v>6</v>
      </c>
      <c r="I88" s="19" t="s">
        <v>115</v>
      </c>
      <c r="J88" s="57">
        <v>31</v>
      </c>
      <c r="K88" s="19">
        <v>12</v>
      </c>
    </row>
    <row r="89" spans="1:11" x14ac:dyDescent="0.55000000000000004">
      <c r="A89" t="s">
        <v>772</v>
      </c>
      <c r="B89" t="s">
        <v>773</v>
      </c>
      <c r="C89" s="19" t="s">
        <v>136</v>
      </c>
      <c r="D89" s="19" t="s">
        <v>6</v>
      </c>
      <c r="E89" s="19" t="s">
        <v>6</v>
      </c>
      <c r="F89" s="19" t="s">
        <v>5</v>
      </c>
      <c r="G89" s="19" t="s">
        <v>6</v>
      </c>
      <c r="H89" s="19" t="s">
        <v>6</v>
      </c>
      <c r="I89" s="19" t="s">
        <v>115</v>
      </c>
      <c r="J89" s="58">
        <v>134</v>
      </c>
      <c r="K89" s="19">
        <v>12</v>
      </c>
    </row>
    <row r="90" spans="1:11" x14ac:dyDescent="0.55000000000000004">
      <c r="A90" t="s">
        <v>606</v>
      </c>
      <c r="B90" t="s">
        <v>607</v>
      </c>
      <c r="C90" s="19" t="s">
        <v>128</v>
      </c>
      <c r="D90" s="19" t="s">
        <v>6</v>
      </c>
      <c r="E90" s="19" t="s">
        <v>6</v>
      </c>
      <c r="F90" s="19" t="s">
        <v>5</v>
      </c>
      <c r="G90" s="19" t="s">
        <v>6</v>
      </c>
      <c r="H90" s="19" t="s">
        <v>6</v>
      </c>
      <c r="I90" s="19" t="s">
        <v>115</v>
      </c>
      <c r="J90" s="57">
        <v>54</v>
      </c>
      <c r="K90" s="19">
        <v>12</v>
      </c>
    </row>
    <row r="91" spans="1:11" x14ac:dyDescent="0.55000000000000004">
      <c r="A91" t="s">
        <v>774</v>
      </c>
      <c r="B91" t="s">
        <v>775</v>
      </c>
      <c r="C91" s="19" t="s">
        <v>136</v>
      </c>
      <c r="D91" s="19" t="s">
        <v>6</v>
      </c>
      <c r="E91" s="19" t="s">
        <v>6</v>
      </c>
      <c r="F91" s="19" t="s">
        <v>5</v>
      </c>
      <c r="G91" s="19" t="s">
        <v>6</v>
      </c>
      <c r="H91" s="19" t="s">
        <v>6</v>
      </c>
      <c r="I91" s="19" t="s">
        <v>6</v>
      </c>
      <c r="J91" s="57">
        <v>18</v>
      </c>
      <c r="K91" s="19">
        <v>12</v>
      </c>
    </row>
    <row r="92" spans="1:11" x14ac:dyDescent="0.55000000000000004">
      <c r="A92" t="s">
        <v>220</v>
      </c>
      <c r="B92" t="s">
        <v>221</v>
      </c>
      <c r="C92" s="19" t="s">
        <v>128</v>
      </c>
      <c r="D92" s="19" t="s">
        <v>6</v>
      </c>
      <c r="E92" s="19" t="s">
        <v>6</v>
      </c>
      <c r="F92" s="19" t="s">
        <v>5</v>
      </c>
      <c r="G92" s="19" t="s">
        <v>6</v>
      </c>
      <c r="H92" s="19" t="s">
        <v>6</v>
      </c>
      <c r="I92" s="19" t="s">
        <v>115</v>
      </c>
      <c r="J92" s="57">
        <v>24</v>
      </c>
      <c r="K92" s="19">
        <v>12</v>
      </c>
    </row>
    <row r="93" spans="1:11" x14ac:dyDescent="0.55000000000000004">
      <c r="A93" t="s">
        <v>222</v>
      </c>
      <c r="B93" t="s">
        <v>223</v>
      </c>
      <c r="C93" s="19" t="s">
        <v>128</v>
      </c>
      <c r="D93" s="19" t="s">
        <v>6</v>
      </c>
      <c r="E93" s="19" t="s">
        <v>6</v>
      </c>
      <c r="F93" s="19" t="s">
        <v>5</v>
      </c>
      <c r="G93" s="19" t="s">
        <v>6</v>
      </c>
      <c r="H93" s="19" t="s">
        <v>6</v>
      </c>
      <c r="I93" s="19" t="s">
        <v>115</v>
      </c>
      <c r="J93" s="57">
        <v>21</v>
      </c>
      <c r="K93" s="19">
        <v>12</v>
      </c>
    </row>
    <row r="94" spans="1:11" x14ac:dyDescent="0.55000000000000004">
      <c r="A94" t="s">
        <v>776</v>
      </c>
      <c r="B94" t="s">
        <v>777</v>
      </c>
      <c r="C94" s="19" t="s">
        <v>136</v>
      </c>
      <c r="D94" s="19" t="s">
        <v>6</v>
      </c>
      <c r="E94" s="19" t="s">
        <v>6</v>
      </c>
      <c r="F94" s="19" t="s">
        <v>5</v>
      </c>
      <c r="G94" s="19" t="s">
        <v>6</v>
      </c>
      <c r="H94" s="19" t="s">
        <v>6</v>
      </c>
      <c r="I94" s="19" t="s">
        <v>115</v>
      </c>
      <c r="J94" s="57">
        <v>20</v>
      </c>
      <c r="K94" s="19">
        <v>12</v>
      </c>
    </row>
    <row r="95" spans="1:11" x14ac:dyDescent="0.55000000000000004">
      <c r="A95" t="s">
        <v>608</v>
      </c>
      <c r="B95" t="s">
        <v>609</v>
      </c>
      <c r="C95" s="19" t="s">
        <v>128</v>
      </c>
      <c r="D95" s="19" t="s">
        <v>6</v>
      </c>
      <c r="E95" s="19" t="s">
        <v>6</v>
      </c>
      <c r="F95" s="19" t="s">
        <v>5</v>
      </c>
      <c r="G95" s="19" t="s">
        <v>6</v>
      </c>
      <c r="H95" s="19" t="s">
        <v>6</v>
      </c>
      <c r="I95" s="19" t="s">
        <v>115</v>
      </c>
      <c r="J95" s="57">
        <v>23</v>
      </c>
      <c r="K95" s="19">
        <v>12</v>
      </c>
    </row>
    <row r="96" spans="1:11" x14ac:dyDescent="0.55000000000000004">
      <c r="A96" t="s">
        <v>778</v>
      </c>
      <c r="B96" t="s">
        <v>779</v>
      </c>
      <c r="C96" s="19" t="s">
        <v>136</v>
      </c>
      <c r="D96" s="19" t="s">
        <v>6</v>
      </c>
      <c r="E96" s="19" t="s">
        <v>6</v>
      </c>
      <c r="F96" s="19" t="s">
        <v>5</v>
      </c>
      <c r="G96" s="19" t="s">
        <v>6</v>
      </c>
      <c r="H96" s="19" t="s">
        <v>6</v>
      </c>
      <c r="I96" s="19" t="s">
        <v>115</v>
      </c>
      <c r="J96" s="57">
        <v>20</v>
      </c>
      <c r="K96" s="19">
        <v>12</v>
      </c>
    </row>
    <row r="97" spans="1:11" x14ac:dyDescent="0.55000000000000004">
      <c r="A97" t="s">
        <v>780</v>
      </c>
      <c r="B97" t="s">
        <v>781</v>
      </c>
      <c r="C97" s="19" t="s">
        <v>136</v>
      </c>
      <c r="D97" s="19" t="s">
        <v>6</v>
      </c>
      <c r="E97" s="19" t="s">
        <v>6</v>
      </c>
      <c r="F97" s="19" t="s">
        <v>5</v>
      </c>
      <c r="G97" s="19" t="s">
        <v>6</v>
      </c>
      <c r="H97" s="19" t="s">
        <v>6</v>
      </c>
      <c r="I97" s="19" t="s">
        <v>115</v>
      </c>
      <c r="J97" s="57">
        <v>21</v>
      </c>
      <c r="K97" s="19">
        <v>12</v>
      </c>
    </row>
    <row r="98" spans="1:11" x14ac:dyDescent="0.55000000000000004">
      <c r="A98" t="s">
        <v>782</v>
      </c>
      <c r="B98" t="s">
        <v>783</v>
      </c>
      <c r="C98" s="19" t="s">
        <v>136</v>
      </c>
      <c r="D98" s="19" t="s">
        <v>6</v>
      </c>
      <c r="E98" s="19" t="s">
        <v>6</v>
      </c>
      <c r="F98" s="19" t="s">
        <v>5</v>
      </c>
      <c r="G98" s="19" t="s">
        <v>6</v>
      </c>
      <c r="H98" s="19" t="s">
        <v>6</v>
      </c>
      <c r="I98" s="19" t="s">
        <v>115</v>
      </c>
      <c r="J98" s="57">
        <v>11</v>
      </c>
      <c r="K98" s="19">
        <v>12</v>
      </c>
    </row>
    <row r="99" spans="1:11" x14ac:dyDescent="0.55000000000000004">
      <c r="A99" t="s">
        <v>224</v>
      </c>
      <c r="B99" t="s">
        <v>225</v>
      </c>
      <c r="C99" s="19" t="s">
        <v>128</v>
      </c>
      <c r="D99" s="19" t="s">
        <v>6</v>
      </c>
      <c r="E99" s="19" t="s">
        <v>6</v>
      </c>
      <c r="F99" s="19" t="s">
        <v>5</v>
      </c>
      <c r="G99" s="19" t="s">
        <v>6</v>
      </c>
      <c r="H99" s="19" t="s">
        <v>6</v>
      </c>
      <c r="I99" s="19" t="s">
        <v>115</v>
      </c>
      <c r="J99" s="57">
        <v>28</v>
      </c>
      <c r="K99" s="19">
        <v>12</v>
      </c>
    </row>
    <row r="100" spans="1:11" x14ac:dyDescent="0.55000000000000004">
      <c r="A100" t="s">
        <v>784</v>
      </c>
      <c r="B100" t="s">
        <v>785</v>
      </c>
      <c r="C100" s="19" t="s">
        <v>136</v>
      </c>
      <c r="D100" s="19" t="s">
        <v>6</v>
      </c>
      <c r="E100" s="19" t="s">
        <v>6</v>
      </c>
      <c r="F100" s="19" t="s">
        <v>5</v>
      </c>
      <c r="G100" s="19" t="s">
        <v>6</v>
      </c>
      <c r="H100" s="19" t="s">
        <v>6</v>
      </c>
      <c r="I100" s="19" t="s">
        <v>115</v>
      </c>
      <c r="J100" s="57">
        <v>15</v>
      </c>
      <c r="K100" s="19">
        <v>12</v>
      </c>
    </row>
    <row r="101" spans="1:11" x14ac:dyDescent="0.55000000000000004">
      <c r="A101" t="s">
        <v>786</v>
      </c>
      <c r="B101" t="s">
        <v>787</v>
      </c>
      <c r="C101" s="19" t="s">
        <v>136</v>
      </c>
      <c r="D101" s="19" t="s">
        <v>6</v>
      </c>
      <c r="E101" s="19" t="s">
        <v>6</v>
      </c>
      <c r="F101" s="19" t="s">
        <v>5</v>
      </c>
      <c r="G101" s="19" t="s">
        <v>6</v>
      </c>
      <c r="H101" s="19" t="s">
        <v>6</v>
      </c>
      <c r="I101" s="19" t="s">
        <v>115</v>
      </c>
      <c r="J101" s="57">
        <v>18</v>
      </c>
      <c r="K101" s="19">
        <v>12</v>
      </c>
    </row>
    <row r="102" spans="1:11" x14ac:dyDescent="0.55000000000000004">
      <c r="A102" t="s">
        <v>226</v>
      </c>
      <c r="B102" t="s">
        <v>227</v>
      </c>
      <c r="C102" s="19" t="s">
        <v>1267</v>
      </c>
      <c r="D102" s="19" t="s">
        <v>6</v>
      </c>
      <c r="E102" s="19" t="s">
        <v>6</v>
      </c>
      <c r="F102" s="19" t="s">
        <v>115</v>
      </c>
      <c r="G102" s="19" t="s">
        <v>6</v>
      </c>
      <c r="H102" s="19" t="s">
        <v>6</v>
      </c>
      <c r="I102" s="19" t="s">
        <v>6</v>
      </c>
      <c r="J102" s="57">
        <v>13</v>
      </c>
      <c r="K102" s="19">
        <v>12</v>
      </c>
    </row>
    <row r="103" spans="1:11" x14ac:dyDescent="0.55000000000000004">
      <c r="A103" t="s">
        <v>788</v>
      </c>
      <c r="B103" t="s">
        <v>789</v>
      </c>
      <c r="C103" s="19" t="s">
        <v>136</v>
      </c>
      <c r="D103" s="19" t="s">
        <v>6</v>
      </c>
      <c r="E103" s="19" t="s">
        <v>6</v>
      </c>
      <c r="F103" s="19" t="s">
        <v>5</v>
      </c>
      <c r="G103" s="19" t="s">
        <v>6</v>
      </c>
      <c r="H103" s="19" t="s">
        <v>6</v>
      </c>
      <c r="I103" s="19" t="s">
        <v>115</v>
      </c>
      <c r="J103" s="57">
        <v>26</v>
      </c>
      <c r="K103" s="19">
        <v>12</v>
      </c>
    </row>
    <row r="104" spans="1:11" x14ac:dyDescent="0.55000000000000004">
      <c r="A104" t="s">
        <v>228</v>
      </c>
      <c r="B104" t="s">
        <v>229</v>
      </c>
      <c r="C104" s="19" t="s">
        <v>1267</v>
      </c>
      <c r="D104" s="19" t="s">
        <v>6</v>
      </c>
      <c r="E104" s="19" t="s">
        <v>6</v>
      </c>
      <c r="F104" s="19" t="s">
        <v>115</v>
      </c>
      <c r="G104" s="19" t="s">
        <v>6</v>
      </c>
      <c r="H104" s="19" t="s">
        <v>6</v>
      </c>
      <c r="I104" s="19" t="s">
        <v>115</v>
      </c>
      <c r="J104" s="57">
        <v>25</v>
      </c>
      <c r="K104" s="19">
        <v>12</v>
      </c>
    </row>
    <row r="105" spans="1:11" x14ac:dyDescent="0.55000000000000004">
      <c r="A105" t="s">
        <v>140</v>
      </c>
      <c r="B105" t="s">
        <v>790</v>
      </c>
      <c r="C105" s="19" t="s">
        <v>136</v>
      </c>
      <c r="D105" s="19" t="s">
        <v>6</v>
      </c>
      <c r="E105" s="19" t="s">
        <v>6</v>
      </c>
      <c r="F105" s="19" t="s">
        <v>5</v>
      </c>
      <c r="G105" s="19" t="s">
        <v>6</v>
      </c>
      <c r="H105" s="19" t="s">
        <v>6</v>
      </c>
      <c r="I105" s="19" t="s">
        <v>115</v>
      </c>
      <c r="J105" s="57">
        <v>26</v>
      </c>
      <c r="K105" s="19">
        <v>12</v>
      </c>
    </row>
    <row r="106" spans="1:11" x14ac:dyDescent="0.55000000000000004">
      <c r="A106" t="s">
        <v>230</v>
      </c>
      <c r="B106" t="s">
        <v>231</v>
      </c>
      <c r="C106" s="19" t="s">
        <v>128</v>
      </c>
      <c r="D106" s="19" t="s">
        <v>6</v>
      </c>
      <c r="E106" s="19" t="s">
        <v>6</v>
      </c>
      <c r="F106" s="19" t="s">
        <v>5</v>
      </c>
      <c r="G106" s="19" t="s">
        <v>6</v>
      </c>
      <c r="H106" s="19" t="s">
        <v>6</v>
      </c>
      <c r="I106" s="19" t="s">
        <v>115</v>
      </c>
      <c r="J106" s="57">
        <v>12</v>
      </c>
      <c r="K106" s="19">
        <v>12</v>
      </c>
    </row>
    <row r="107" spans="1:11" x14ac:dyDescent="0.55000000000000004">
      <c r="A107" t="s">
        <v>232</v>
      </c>
      <c r="B107" t="s">
        <v>233</v>
      </c>
      <c r="C107" s="19" t="s">
        <v>1267</v>
      </c>
      <c r="D107" s="19" t="s">
        <v>6</v>
      </c>
      <c r="E107" s="19" t="s">
        <v>6</v>
      </c>
      <c r="F107" s="19" t="s">
        <v>115</v>
      </c>
      <c r="G107" s="19" t="s">
        <v>6</v>
      </c>
      <c r="H107" s="19" t="s">
        <v>6</v>
      </c>
      <c r="I107" s="19" t="s">
        <v>6</v>
      </c>
      <c r="J107" s="57">
        <v>34</v>
      </c>
      <c r="K107" s="19">
        <v>12</v>
      </c>
    </row>
    <row r="108" spans="1:11" x14ac:dyDescent="0.55000000000000004">
      <c r="A108" t="s">
        <v>791</v>
      </c>
      <c r="B108" t="s">
        <v>792</v>
      </c>
      <c r="C108" s="19" t="s">
        <v>136</v>
      </c>
      <c r="D108" s="19" t="s">
        <v>6</v>
      </c>
      <c r="E108" s="19" t="s">
        <v>6</v>
      </c>
      <c r="F108" s="19" t="s">
        <v>5</v>
      </c>
      <c r="G108" s="19" t="s">
        <v>6</v>
      </c>
      <c r="H108" s="19" t="s">
        <v>6</v>
      </c>
      <c r="I108" s="19" t="s">
        <v>115</v>
      </c>
      <c r="J108" s="57">
        <v>16</v>
      </c>
      <c r="K108" s="19">
        <v>12</v>
      </c>
    </row>
    <row r="109" spans="1:11" x14ac:dyDescent="0.55000000000000004">
      <c r="A109" t="s">
        <v>234</v>
      </c>
      <c r="B109" t="s">
        <v>235</v>
      </c>
      <c r="C109" s="19" t="s">
        <v>1267</v>
      </c>
      <c r="D109" s="19" t="s">
        <v>6</v>
      </c>
      <c r="E109" s="19" t="s">
        <v>6</v>
      </c>
      <c r="F109" s="19" t="s">
        <v>115</v>
      </c>
      <c r="G109" s="19" t="s">
        <v>6</v>
      </c>
      <c r="H109" s="19" t="s">
        <v>6</v>
      </c>
      <c r="I109" s="19" t="s">
        <v>115</v>
      </c>
      <c r="J109" s="57">
        <v>14</v>
      </c>
      <c r="K109" s="19">
        <v>12</v>
      </c>
    </row>
    <row r="110" spans="1:11" x14ac:dyDescent="0.55000000000000004">
      <c r="A110" t="s">
        <v>610</v>
      </c>
      <c r="B110" t="s">
        <v>611</v>
      </c>
      <c r="C110" s="19" t="s">
        <v>128</v>
      </c>
      <c r="D110" s="19" t="s">
        <v>6</v>
      </c>
      <c r="E110" s="19" t="s">
        <v>6</v>
      </c>
      <c r="F110" s="19" t="s">
        <v>5</v>
      </c>
      <c r="G110" s="19" t="s">
        <v>6</v>
      </c>
      <c r="H110" s="19" t="s">
        <v>6</v>
      </c>
      <c r="I110" s="19" t="s">
        <v>6</v>
      </c>
      <c r="J110" s="57">
        <v>18</v>
      </c>
      <c r="K110" s="19">
        <v>12</v>
      </c>
    </row>
    <row r="111" spans="1:11" x14ac:dyDescent="0.55000000000000004">
      <c r="A111" t="s">
        <v>793</v>
      </c>
      <c r="B111" t="s">
        <v>794</v>
      </c>
      <c r="C111" s="19" t="s">
        <v>136</v>
      </c>
      <c r="D111" s="19" t="s">
        <v>6</v>
      </c>
      <c r="E111" s="19" t="s">
        <v>6</v>
      </c>
      <c r="F111" s="19" t="s">
        <v>5</v>
      </c>
      <c r="G111" s="19" t="s">
        <v>6</v>
      </c>
      <c r="H111" s="19" t="s">
        <v>6</v>
      </c>
      <c r="I111" s="19" t="s">
        <v>115</v>
      </c>
      <c r="J111" s="57">
        <v>24</v>
      </c>
      <c r="K111" s="19">
        <v>12</v>
      </c>
    </row>
    <row r="112" spans="1:11" x14ac:dyDescent="0.55000000000000004">
      <c r="A112" t="s">
        <v>795</v>
      </c>
      <c r="B112" t="s">
        <v>796</v>
      </c>
      <c r="C112" s="19" t="s">
        <v>136</v>
      </c>
      <c r="D112" s="19" t="s">
        <v>6</v>
      </c>
      <c r="E112" s="19" t="s">
        <v>6</v>
      </c>
      <c r="F112" s="19" t="s">
        <v>5</v>
      </c>
      <c r="G112" s="19" t="s">
        <v>6</v>
      </c>
      <c r="H112" s="19" t="s">
        <v>6</v>
      </c>
      <c r="I112" s="19" t="s">
        <v>115</v>
      </c>
      <c r="J112" s="57">
        <v>12</v>
      </c>
      <c r="K112" s="19">
        <v>12</v>
      </c>
    </row>
    <row r="113" spans="1:11" x14ac:dyDescent="0.55000000000000004">
      <c r="A113" t="s">
        <v>797</v>
      </c>
      <c r="B113" t="s">
        <v>798</v>
      </c>
      <c r="C113" s="19" t="s">
        <v>136</v>
      </c>
      <c r="D113" s="19" t="s">
        <v>6</v>
      </c>
      <c r="E113" s="19" t="s">
        <v>6</v>
      </c>
      <c r="F113" s="19" t="s">
        <v>5</v>
      </c>
      <c r="G113" s="19" t="s">
        <v>6</v>
      </c>
      <c r="H113" s="19" t="s">
        <v>6</v>
      </c>
      <c r="I113" s="19" t="s">
        <v>115</v>
      </c>
      <c r="J113" s="57">
        <v>14</v>
      </c>
      <c r="K113" s="19">
        <v>12</v>
      </c>
    </row>
    <row r="114" spans="1:11" x14ac:dyDescent="0.55000000000000004">
      <c r="A114" t="s">
        <v>799</v>
      </c>
      <c r="B114" t="s">
        <v>800</v>
      </c>
      <c r="C114" s="19" t="s">
        <v>136</v>
      </c>
      <c r="D114" s="19" t="s">
        <v>6</v>
      </c>
      <c r="E114" s="19" t="s">
        <v>6</v>
      </c>
      <c r="F114" s="19" t="s">
        <v>5</v>
      </c>
      <c r="G114" s="19" t="s">
        <v>6</v>
      </c>
      <c r="H114" s="19" t="s">
        <v>6</v>
      </c>
      <c r="I114" s="19" t="s">
        <v>115</v>
      </c>
      <c r="J114" s="57">
        <v>38</v>
      </c>
      <c r="K114" s="19">
        <v>12</v>
      </c>
    </row>
    <row r="115" spans="1:11" x14ac:dyDescent="0.55000000000000004">
      <c r="A115" t="s">
        <v>236</v>
      </c>
      <c r="B115" t="s">
        <v>237</v>
      </c>
      <c r="C115" s="19" t="s">
        <v>1267</v>
      </c>
      <c r="D115" s="19" t="s">
        <v>6</v>
      </c>
      <c r="E115" s="19" t="s">
        <v>6</v>
      </c>
      <c r="F115" s="19" t="s">
        <v>115</v>
      </c>
      <c r="G115" s="19" t="s">
        <v>6</v>
      </c>
      <c r="H115" s="19" t="s">
        <v>6</v>
      </c>
      <c r="I115" s="19" t="s">
        <v>115</v>
      </c>
      <c r="J115" s="57">
        <v>32</v>
      </c>
      <c r="K115" s="19">
        <v>12</v>
      </c>
    </row>
    <row r="116" spans="1:11" x14ac:dyDescent="0.55000000000000004">
      <c r="A116" t="s">
        <v>801</v>
      </c>
      <c r="B116" t="s">
        <v>802</v>
      </c>
      <c r="C116" s="19" t="s">
        <v>136</v>
      </c>
      <c r="D116" s="19" t="s">
        <v>6</v>
      </c>
      <c r="E116" s="19" t="s">
        <v>6</v>
      </c>
      <c r="F116" s="19" t="s">
        <v>5</v>
      </c>
      <c r="G116" s="19" t="s">
        <v>6</v>
      </c>
      <c r="H116" s="19" t="s">
        <v>6</v>
      </c>
      <c r="I116" s="19" t="s">
        <v>115</v>
      </c>
      <c r="J116" s="57">
        <v>34</v>
      </c>
      <c r="K116" s="19">
        <v>12</v>
      </c>
    </row>
    <row r="117" spans="1:11" x14ac:dyDescent="0.55000000000000004">
      <c r="A117" t="s">
        <v>238</v>
      </c>
      <c r="B117" t="s">
        <v>239</v>
      </c>
      <c r="C117" s="19" t="s">
        <v>128</v>
      </c>
      <c r="D117" s="19" t="s">
        <v>6</v>
      </c>
      <c r="E117" s="19" t="s">
        <v>6</v>
      </c>
      <c r="F117" s="19" t="s">
        <v>5</v>
      </c>
      <c r="G117" s="19" t="s">
        <v>6</v>
      </c>
      <c r="H117" s="19" t="s">
        <v>6</v>
      </c>
      <c r="I117" s="19" t="s">
        <v>115</v>
      </c>
      <c r="J117" s="57">
        <v>13</v>
      </c>
      <c r="K117" s="19">
        <v>12</v>
      </c>
    </row>
    <row r="118" spans="1:11" x14ac:dyDescent="0.55000000000000004">
      <c r="A118" t="s">
        <v>240</v>
      </c>
      <c r="B118" t="s">
        <v>241</v>
      </c>
      <c r="C118" s="19" t="s">
        <v>1267</v>
      </c>
      <c r="D118" s="19" t="s">
        <v>6</v>
      </c>
      <c r="E118" s="19" t="s">
        <v>6</v>
      </c>
      <c r="F118" s="19" t="s">
        <v>115</v>
      </c>
      <c r="G118" s="19" t="s">
        <v>6</v>
      </c>
      <c r="H118" s="19" t="s">
        <v>6</v>
      </c>
      <c r="I118" s="19" t="s">
        <v>115</v>
      </c>
      <c r="J118" s="57">
        <v>15</v>
      </c>
      <c r="K118" s="19">
        <v>12</v>
      </c>
    </row>
    <row r="119" spans="1:11" x14ac:dyDescent="0.55000000000000004">
      <c r="A119" t="s">
        <v>803</v>
      </c>
      <c r="B119" t="s">
        <v>804</v>
      </c>
      <c r="C119" s="19" t="s">
        <v>136</v>
      </c>
      <c r="D119" s="19" t="s">
        <v>6</v>
      </c>
      <c r="E119" s="19" t="s">
        <v>6</v>
      </c>
      <c r="F119" s="19" t="s">
        <v>5</v>
      </c>
      <c r="G119" s="19" t="s">
        <v>6</v>
      </c>
      <c r="H119" s="19" t="s">
        <v>6</v>
      </c>
      <c r="I119" s="19" t="s">
        <v>115</v>
      </c>
      <c r="J119" s="57">
        <v>31</v>
      </c>
      <c r="K119" s="19">
        <v>12</v>
      </c>
    </row>
    <row r="120" spans="1:11" x14ac:dyDescent="0.55000000000000004">
      <c r="A120" t="s">
        <v>612</v>
      </c>
      <c r="B120" t="s">
        <v>613</v>
      </c>
      <c r="C120" s="19" t="s">
        <v>128</v>
      </c>
      <c r="D120" s="19" t="s">
        <v>6</v>
      </c>
      <c r="E120" s="19" t="s">
        <v>6</v>
      </c>
      <c r="F120" s="19" t="s">
        <v>5</v>
      </c>
      <c r="G120" s="19" t="s">
        <v>6</v>
      </c>
      <c r="H120" s="19" t="s">
        <v>6</v>
      </c>
      <c r="I120" s="19" t="s">
        <v>115</v>
      </c>
      <c r="J120" s="57">
        <v>19</v>
      </c>
      <c r="K120" s="19">
        <v>12</v>
      </c>
    </row>
    <row r="121" spans="1:11" x14ac:dyDescent="0.55000000000000004">
      <c r="A121" t="s">
        <v>805</v>
      </c>
      <c r="B121" t="s">
        <v>806</v>
      </c>
      <c r="C121" s="19" t="s">
        <v>136</v>
      </c>
      <c r="D121" s="19" t="s">
        <v>6</v>
      </c>
      <c r="E121" s="19" t="s">
        <v>6</v>
      </c>
      <c r="F121" s="19" t="s">
        <v>5</v>
      </c>
      <c r="G121" s="19" t="s">
        <v>6</v>
      </c>
      <c r="H121" s="19" t="s">
        <v>6</v>
      </c>
      <c r="I121" s="19" t="s">
        <v>115</v>
      </c>
      <c r="J121" s="57">
        <v>28</v>
      </c>
      <c r="K121" s="19">
        <v>12</v>
      </c>
    </row>
    <row r="122" spans="1:11" x14ac:dyDescent="0.55000000000000004">
      <c r="A122" t="s">
        <v>807</v>
      </c>
      <c r="B122" t="s">
        <v>808</v>
      </c>
      <c r="C122" s="19" t="s">
        <v>136</v>
      </c>
      <c r="D122" s="19" t="s">
        <v>6</v>
      </c>
      <c r="E122" s="19" t="s">
        <v>6</v>
      </c>
      <c r="F122" s="19" t="s">
        <v>5</v>
      </c>
      <c r="G122" s="19" t="s">
        <v>6</v>
      </c>
      <c r="H122" s="19" t="s">
        <v>6</v>
      </c>
      <c r="I122" s="19" t="s">
        <v>115</v>
      </c>
      <c r="J122" s="57">
        <v>19</v>
      </c>
      <c r="K122" s="19">
        <v>12</v>
      </c>
    </row>
    <row r="123" spans="1:11" x14ac:dyDescent="0.55000000000000004">
      <c r="A123" t="s">
        <v>809</v>
      </c>
      <c r="B123" t="s">
        <v>810</v>
      </c>
      <c r="C123" s="19" t="s">
        <v>136</v>
      </c>
      <c r="D123" s="19" t="s">
        <v>6</v>
      </c>
      <c r="E123" s="19" t="s">
        <v>6</v>
      </c>
      <c r="F123" s="19" t="s">
        <v>5</v>
      </c>
      <c r="G123" s="19" t="s">
        <v>6</v>
      </c>
      <c r="H123" s="19" t="s">
        <v>6</v>
      </c>
      <c r="I123" s="19" t="s">
        <v>115</v>
      </c>
      <c r="J123" s="58">
        <v>84</v>
      </c>
      <c r="K123" s="19">
        <v>12</v>
      </c>
    </row>
    <row r="124" spans="1:11" x14ac:dyDescent="0.55000000000000004">
      <c r="A124" t="s">
        <v>811</v>
      </c>
      <c r="B124" t="s">
        <v>812</v>
      </c>
      <c r="C124" s="19" t="s">
        <v>136</v>
      </c>
      <c r="D124" s="19" t="s">
        <v>6</v>
      </c>
      <c r="E124" s="19" t="s">
        <v>6</v>
      </c>
      <c r="F124" s="19" t="s">
        <v>5</v>
      </c>
      <c r="G124" s="19" t="s">
        <v>6</v>
      </c>
      <c r="H124" s="19" t="s">
        <v>6</v>
      </c>
      <c r="I124" s="19" t="s">
        <v>115</v>
      </c>
      <c r="J124" s="57">
        <v>30</v>
      </c>
      <c r="K124" s="19">
        <v>12</v>
      </c>
    </row>
    <row r="125" spans="1:11" x14ac:dyDescent="0.55000000000000004">
      <c r="A125" t="s">
        <v>813</v>
      </c>
      <c r="B125" t="s">
        <v>814</v>
      </c>
      <c r="C125" s="19" t="s">
        <v>136</v>
      </c>
      <c r="D125" s="19" t="s">
        <v>6</v>
      </c>
      <c r="E125" s="19" t="s">
        <v>6</v>
      </c>
      <c r="F125" s="19" t="s">
        <v>5</v>
      </c>
      <c r="G125" s="19" t="s">
        <v>6</v>
      </c>
      <c r="H125" s="19" t="s">
        <v>6</v>
      </c>
      <c r="I125" s="19" t="s">
        <v>115</v>
      </c>
      <c r="J125" s="57">
        <v>28</v>
      </c>
      <c r="K125" s="19">
        <v>12</v>
      </c>
    </row>
    <row r="126" spans="1:11" x14ac:dyDescent="0.55000000000000004">
      <c r="A126" t="s">
        <v>614</v>
      </c>
      <c r="B126" t="s">
        <v>615</v>
      </c>
      <c r="C126" s="19" t="s">
        <v>128</v>
      </c>
      <c r="D126" s="19" t="s">
        <v>6</v>
      </c>
      <c r="E126" s="19" t="s">
        <v>6</v>
      </c>
      <c r="F126" s="19" t="s">
        <v>5</v>
      </c>
      <c r="G126" s="19" t="s">
        <v>6</v>
      </c>
      <c r="H126" s="19" t="s">
        <v>6</v>
      </c>
      <c r="I126" s="19" t="s">
        <v>115</v>
      </c>
      <c r="J126" s="57">
        <v>95</v>
      </c>
      <c r="K126" s="19">
        <v>12</v>
      </c>
    </row>
    <row r="127" spans="1:11" x14ac:dyDescent="0.55000000000000004">
      <c r="A127" t="s">
        <v>242</v>
      </c>
      <c r="B127" t="s">
        <v>243</v>
      </c>
      <c r="C127" s="19" t="s">
        <v>128</v>
      </c>
      <c r="D127" s="19" t="s">
        <v>6</v>
      </c>
      <c r="E127" s="19" t="s">
        <v>6</v>
      </c>
      <c r="F127" s="19" t="s">
        <v>5</v>
      </c>
      <c r="G127" s="19" t="s">
        <v>6</v>
      </c>
      <c r="H127" s="19" t="s">
        <v>6</v>
      </c>
      <c r="I127" s="19" t="s">
        <v>115</v>
      </c>
      <c r="J127" s="57">
        <v>39</v>
      </c>
      <c r="K127" s="19">
        <v>12</v>
      </c>
    </row>
    <row r="128" spans="1:11" x14ac:dyDescent="0.55000000000000004">
      <c r="A128" t="s">
        <v>244</v>
      </c>
      <c r="B128" t="s">
        <v>245</v>
      </c>
      <c r="C128" s="19" t="s">
        <v>1267</v>
      </c>
      <c r="D128" s="19" t="s">
        <v>6</v>
      </c>
      <c r="E128" s="19" t="s">
        <v>6</v>
      </c>
      <c r="F128" s="19" t="s">
        <v>115</v>
      </c>
      <c r="G128" s="19" t="s">
        <v>6</v>
      </c>
      <c r="H128" s="19" t="s">
        <v>6</v>
      </c>
      <c r="I128" s="19" t="s">
        <v>115</v>
      </c>
      <c r="J128" s="57">
        <v>16</v>
      </c>
      <c r="K128" s="19">
        <v>12</v>
      </c>
    </row>
    <row r="129" spans="1:11" x14ac:dyDescent="0.55000000000000004">
      <c r="A129" t="s">
        <v>815</v>
      </c>
      <c r="B129" t="s">
        <v>816</v>
      </c>
      <c r="C129" s="19" t="s">
        <v>136</v>
      </c>
      <c r="D129" s="19" t="s">
        <v>6</v>
      </c>
      <c r="E129" s="19" t="s">
        <v>6</v>
      </c>
      <c r="F129" s="19" t="s">
        <v>5</v>
      </c>
      <c r="G129" s="19" t="s">
        <v>6</v>
      </c>
      <c r="H129" s="19" t="s">
        <v>6</v>
      </c>
      <c r="I129" s="19" t="s">
        <v>115</v>
      </c>
      <c r="J129" s="57">
        <v>24</v>
      </c>
      <c r="K129" s="19">
        <v>12</v>
      </c>
    </row>
    <row r="130" spans="1:11" x14ac:dyDescent="0.55000000000000004">
      <c r="A130" t="s">
        <v>246</v>
      </c>
      <c r="B130" t="s">
        <v>247</v>
      </c>
      <c r="C130" s="19" t="s">
        <v>136</v>
      </c>
      <c r="D130" s="19" t="s">
        <v>6</v>
      </c>
      <c r="E130" s="19" t="s">
        <v>6</v>
      </c>
      <c r="F130" s="19" t="s">
        <v>5</v>
      </c>
      <c r="G130" s="19" t="s">
        <v>6</v>
      </c>
      <c r="H130" s="19" t="s">
        <v>6</v>
      </c>
      <c r="I130" s="19" t="s">
        <v>115</v>
      </c>
      <c r="J130" s="57">
        <v>36</v>
      </c>
      <c r="K130" s="19">
        <v>12</v>
      </c>
    </row>
    <row r="131" spans="1:11" x14ac:dyDescent="0.55000000000000004">
      <c r="A131" t="s">
        <v>616</v>
      </c>
      <c r="B131" t="s">
        <v>617</v>
      </c>
      <c r="C131" s="19" t="s">
        <v>128</v>
      </c>
      <c r="D131" s="19" t="s">
        <v>6</v>
      </c>
      <c r="E131" s="19" t="s">
        <v>6</v>
      </c>
      <c r="F131" s="19" t="s">
        <v>5</v>
      </c>
      <c r="G131" s="19" t="s">
        <v>6</v>
      </c>
      <c r="H131" s="19" t="s">
        <v>6</v>
      </c>
      <c r="I131" s="19" t="s">
        <v>115</v>
      </c>
      <c r="J131" s="57">
        <v>0</v>
      </c>
      <c r="K131" s="19">
        <v>12</v>
      </c>
    </row>
    <row r="132" spans="1:11" x14ac:dyDescent="0.55000000000000004">
      <c r="A132" t="s">
        <v>248</v>
      </c>
      <c r="B132" t="s">
        <v>249</v>
      </c>
      <c r="C132" s="19" t="s">
        <v>128</v>
      </c>
      <c r="D132" s="19" t="s">
        <v>6</v>
      </c>
      <c r="E132" s="19" t="s">
        <v>6</v>
      </c>
      <c r="F132" s="19" t="s">
        <v>5</v>
      </c>
      <c r="G132" s="19" t="s">
        <v>6</v>
      </c>
      <c r="H132" s="19" t="s">
        <v>6</v>
      </c>
      <c r="I132" s="19" t="s">
        <v>115</v>
      </c>
      <c r="J132" s="57">
        <v>25</v>
      </c>
      <c r="K132" s="19">
        <v>12</v>
      </c>
    </row>
    <row r="133" spans="1:11" x14ac:dyDescent="0.55000000000000004">
      <c r="A133" t="s">
        <v>250</v>
      </c>
      <c r="B133" t="s">
        <v>251</v>
      </c>
      <c r="C133" s="19" t="s">
        <v>128</v>
      </c>
      <c r="D133" s="19" t="s">
        <v>6</v>
      </c>
      <c r="E133" s="19" t="s">
        <v>6</v>
      </c>
      <c r="F133" s="19" t="s">
        <v>5</v>
      </c>
      <c r="G133" s="19" t="s">
        <v>6</v>
      </c>
      <c r="H133" s="19" t="s">
        <v>6</v>
      </c>
      <c r="I133" s="19" t="s">
        <v>115</v>
      </c>
      <c r="J133" s="57">
        <v>32</v>
      </c>
      <c r="K133" s="19">
        <v>12</v>
      </c>
    </row>
    <row r="134" spans="1:11" x14ac:dyDescent="0.55000000000000004">
      <c r="A134" t="s">
        <v>618</v>
      </c>
      <c r="B134" t="s">
        <v>619</v>
      </c>
      <c r="C134" s="19" t="s">
        <v>128</v>
      </c>
      <c r="D134" s="19" t="s">
        <v>6</v>
      </c>
      <c r="E134" s="19" t="s">
        <v>6</v>
      </c>
      <c r="F134" s="19" t="s">
        <v>5</v>
      </c>
      <c r="G134" s="19" t="s">
        <v>6</v>
      </c>
      <c r="H134" s="19" t="s">
        <v>6</v>
      </c>
      <c r="I134" s="19" t="s">
        <v>115</v>
      </c>
      <c r="J134" s="57">
        <v>22</v>
      </c>
      <c r="K134" s="19">
        <v>12</v>
      </c>
    </row>
    <row r="135" spans="1:11" x14ac:dyDescent="0.55000000000000004">
      <c r="A135" t="s">
        <v>252</v>
      </c>
      <c r="B135" t="s">
        <v>253</v>
      </c>
      <c r="C135" s="19" t="s">
        <v>128</v>
      </c>
      <c r="D135" s="19" t="s">
        <v>6</v>
      </c>
      <c r="E135" s="19" t="s">
        <v>6</v>
      </c>
      <c r="F135" s="19" t="s">
        <v>5</v>
      </c>
      <c r="G135" s="19" t="s">
        <v>6</v>
      </c>
      <c r="H135" s="19" t="s">
        <v>6</v>
      </c>
      <c r="I135" s="19" t="s">
        <v>115</v>
      </c>
      <c r="J135" s="57">
        <v>10</v>
      </c>
      <c r="K135" s="19">
        <v>12</v>
      </c>
    </row>
    <row r="136" spans="1:11" x14ac:dyDescent="0.55000000000000004">
      <c r="A136" t="s">
        <v>144</v>
      </c>
      <c r="B136" t="s">
        <v>145</v>
      </c>
      <c r="C136" s="19" t="s">
        <v>1267</v>
      </c>
      <c r="D136" s="19" t="s">
        <v>6</v>
      </c>
      <c r="E136" s="19" t="s">
        <v>6</v>
      </c>
      <c r="F136" s="19" t="s">
        <v>5</v>
      </c>
      <c r="G136" s="19" t="s">
        <v>6</v>
      </c>
      <c r="H136" s="19" t="s">
        <v>6</v>
      </c>
      <c r="I136" s="19" t="s">
        <v>115</v>
      </c>
      <c r="J136" s="57">
        <v>0</v>
      </c>
      <c r="K136" s="19">
        <v>12</v>
      </c>
    </row>
    <row r="137" spans="1:11" x14ac:dyDescent="0.55000000000000004">
      <c r="A137" t="s">
        <v>254</v>
      </c>
      <c r="B137" t="s">
        <v>255</v>
      </c>
      <c r="C137" s="19" t="s">
        <v>128</v>
      </c>
      <c r="D137" s="19" t="s">
        <v>6</v>
      </c>
      <c r="E137" s="19" t="s">
        <v>6</v>
      </c>
      <c r="F137" s="19" t="s">
        <v>5</v>
      </c>
      <c r="G137" s="19" t="s">
        <v>6</v>
      </c>
      <c r="H137" s="19" t="s">
        <v>6</v>
      </c>
      <c r="I137" s="19" t="s">
        <v>6</v>
      </c>
      <c r="J137" s="57">
        <v>30</v>
      </c>
      <c r="K137" s="19">
        <v>12</v>
      </c>
    </row>
    <row r="138" spans="1:11" x14ac:dyDescent="0.55000000000000004">
      <c r="A138" t="s">
        <v>817</v>
      </c>
      <c r="B138" t="s">
        <v>818</v>
      </c>
      <c r="C138" s="19" t="s">
        <v>136</v>
      </c>
      <c r="D138" s="19" t="s">
        <v>6</v>
      </c>
      <c r="E138" s="19" t="s">
        <v>6</v>
      </c>
      <c r="F138" s="19" t="s">
        <v>5</v>
      </c>
      <c r="G138" s="19" t="s">
        <v>6</v>
      </c>
      <c r="H138" s="19" t="s">
        <v>6</v>
      </c>
      <c r="I138" s="19" t="s">
        <v>115</v>
      </c>
      <c r="J138" s="57">
        <v>24</v>
      </c>
      <c r="K138" s="19">
        <v>12</v>
      </c>
    </row>
    <row r="139" spans="1:11" x14ac:dyDescent="0.55000000000000004">
      <c r="A139" t="s">
        <v>819</v>
      </c>
      <c r="B139" t="s">
        <v>820</v>
      </c>
      <c r="C139" s="19" t="s">
        <v>136</v>
      </c>
      <c r="D139" s="19" t="s">
        <v>6</v>
      </c>
      <c r="E139" s="19" t="s">
        <v>6</v>
      </c>
      <c r="F139" s="19" t="s">
        <v>5</v>
      </c>
      <c r="G139" s="19" t="s">
        <v>6</v>
      </c>
      <c r="H139" s="19" t="s">
        <v>6</v>
      </c>
      <c r="I139" s="19" t="s">
        <v>115</v>
      </c>
      <c r="J139" s="57">
        <v>21</v>
      </c>
      <c r="K139" s="19">
        <v>12</v>
      </c>
    </row>
    <row r="140" spans="1:11" x14ac:dyDescent="0.55000000000000004">
      <c r="A140" t="s">
        <v>256</v>
      </c>
      <c r="B140" t="s">
        <v>257</v>
      </c>
      <c r="C140" s="19" t="s">
        <v>128</v>
      </c>
      <c r="D140" s="19" t="s">
        <v>6</v>
      </c>
      <c r="E140" s="19" t="s">
        <v>6</v>
      </c>
      <c r="F140" s="19" t="s">
        <v>5</v>
      </c>
      <c r="G140" s="19" t="s">
        <v>6</v>
      </c>
      <c r="H140" s="19" t="s">
        <v>6</v>
      </c>
      <c r="I140" s="19" t="s">
        <v>115</v>
      </c>
      <c r="J140" s="57">
        <v>37</v>
      </c>
      <c r="K140" s="19">
        <v>12</v>
      </c>
    </row>
    <row r="141" spans="1:11" x14ac:dyDescent="0.55000000000000004">
      <c r="A141" t="s">
        <v>821</v>
      </c>
      <c r="B141" t="s">
        <v>822</v>
      </c>
      <c r="C141" s="19" t="s">
        <v>136</v>
      </c>
      <c r="D141" s="19" t="s">
        <v>6</v>
      </c>
      <c r="E141" s="19" t="s">
        <v>6</v>
      </c>
      <c r="F141" s="19" t="s">
        <v>5</v>
      </c>
      <c r="G141" s="19" t="s">
        <v>6</v>
      </c>
      <c r="H141" s="19" t="s">
        <v>6</v>
      </c>
      <c r="I141" s="19" t="s">
        <v>115</v>
      </c>
      <c r="J141" s="57">
        <v>52</v>
      </c>
      <c r="K141" s="19">
        <v>12</v>
      </c>
    </row>
    <row r="142" spans="1:11" x14ac:dyDescent="0.55000000000000004">
      <c r="A142" t="s">
        <v>823</v>
      </c>
      <c r="B142" t="s">
        <v>824</v>
      </c>
      <c r="C142" s="19" t="s">
        <v>136</v>
      </c>
      <c r="D142" s="19" t="s">
        <v>6</v>
      </c>
      <c r="E142" s="19" t="s">
        <v>6</v>
      </c>
      <c r="F142" s="19" t="s">
        <v>5</v>
      </c>
      <c r="G142" s="19" t="s">
        <v>6</v>
      </c>
      <c r="H142" s="19" t="s">
        <v>6</v>
      </c>
      <c r="I142" s="19" t="s">
        <v>115</v>
      </c>
      <c r="J142" s="57">
        <v>21</v>
      </c>
      <c r="K142" s="19">
        <v>12</v>
      </c>
    </row>
    <row r="143" spans="1:11" x14ac:dyDescent="0.55000000000000004">
      <c r="A143" t="s">
        <v>825</v>
      </c>
      <c r="B143" t="s">
        <v>826</v>
      </c>
      <c r="C143" s="19" t="s">
        <v>136</v>
      </c>
      <c r="D143" s="19" t="s">
        <v>6</v>
      </c>
      <c r="E143" s="19" t="s">
        <v>6</v>
      </c>
      <c r="F143" s="19" t="s">
        <v>5</v>
      </c>
      <c r="G143" s="19" t="s">
        <v>6</v>
      </c>
      <c r="H143" s="19" t="s">
        <v>6</v>
      </c>
      <c r="I143" s="19" t="s">
        <v>115</v>
      </c>
      <c r="J143" s="57">
        <v>20</v>
      </c>
      <c r="K143" s="19">
        <v>12</v>
      </c>
    </row>
    <row r="144" spans="1:11" x14ac:dyDescent="0.55000000000000004">
      <c r="A144" t="s">
        <v>827</v>
      </c>
      <c r="B144" t="s">
        <v>828</v>
      </c>
      <c r="C144" s="19" t="s">
        <v>136</v>
      </c>
      <c r="D144" s="19" t="s">
        <v>6</v>
      </c>
      <c r="E144" s="19" t="s">
        <v>6</v>
      </c>
      <c r="F144" s="19" t="s">
        <v>5</v>
      </c>
      <c r="G144" s="19" t="s">
        <v>6</v>
      </c>
      <c r="H144" s="19" t="s">
        <v>6</v>
      </c>
      <c r="I144" s="19" t="s">
        <v>115</v>
      </c>
      <c r="J144" s="57">
        <v>19</v>
      </c>
      <c r="K144" s="19">
        <v>12</v>
      </c>
    </row>
    <row r="145" spans="1:11" x14ac:dyDescent="0.55000000000000004">
      <c r="A145" t="s">
        <v>258</v>
      </c>
      <c r="B145" t="s">
        <v>259</v>
      </c>
      <c r="C145" s="19" t="s">
        <v>1267</v>
      </c>
      <c r="D145" s="19" t="s">
        <v>6</v>
      </c>
      <c r="E145" s="19" t="s">
        <v>6</v>
      </c>
      <c r="F145" s="19" t="s">
        <v>115</v>
      </c>
      <c r="G145" s="19" t="s">
        <v>6</v>
      </c>
      <c r="H145" s="19" t="s">
        <v>6</v>
      </c>
      <c r="I145" s="19" t="s">
        <v>115</v>
      </c>
      <c r="J145" s="57">
        <v>43</v>
      </c>
      <c r="K145" s="19">
        <v>12</v>
      </c>
    </row>
    <row r="146" spans="1:11" x14ac:dyDescent="0.55000000000000004">
      <c r="A146" t="s">
        <v>620</v>
      </c>
      <c r="B146" t="s">
        <v>621</v>
      </c>
      <c r="C146" s="19" t="s">
        <v>128</v>
      </c>
      <c r="D146" s="19" t="s">
        <v>6</v>
      </c>
      <c r="E146" s="19" t="s">
        <v>6</v>
      </c>
      <c r="F146" s="19" t="s">
        <v>5</v>
      </c>
      <c r="G146" s="19" t="s">
        <v>6</v>
      </c>
      <c r="H146" s="19" t="s">
        <v>6</v>
      </c>
      <c r="I146" s="19" t="s">
        <v>115</v>
      </c>
      <c r="J146" s="57">
        <v>0</v>
      </c>
      <c r="K146" s="19">
        <v>12</v>
      </c>
    </row>
    <row r="147" spans="1:11" x14ac:dyDescent="0.55000000000000004">
      <c r="A147" t="s">
        <v>260</v>
      </c>
      <c r="B147" t="s">
        <v>261</v>
      </c>
      <c r="C147" s="19" t="s">
        <v>1267</v>
      </c>
      <c r="D147" s="19" t="s">
        <v>6</v>
      </c>
      <c r="E147" s="19" t="s">
        <v>6</v>
      </c>
      <c r="F147" s="19" t="s">
        <v>115</v>
      </c>
      <c r="G147" s="19" t="s">
        <v>6</v>
      </c>
      <c r="H147" s="19" t="s">
        <v>6</v>
      </c>
      <c r="I147" s="19" t="s">
        <v>115</v>
      </c>
      <c r="J147" s="57">
        <v>22</v>
      </c>
      <c r="K147" s="19">
        <v>12</v>
      </c>
    </row>
    <row r="148" spans="1:11" x14ac:dyDescent="0.55000000000000004">
      <c r="A148" t="s">
        <v>262</v>
      </c>
      <c r="B148" t="s">
        <v>263</v>
      </c>
      <c r="C148" s="19" t="s">
        <v>128</v>
      </c>
      <c r="D148" s="19" t="s">
        <v>6</v>
      </c>
      <c r="E148" s="19" t="s">
        <v>6</v>
      </c>
      <c r="F148" s="19" t="s">
        <v>5</v>
      </c>
      <c r="G148" s="19" t="s">
        <v>6</v>
      </c>
      <c r="H148" s="19" t="s">
        <v>6</v>
      </c>
      <c r="I148" s="19" t="s">
        <v>115</v>
      </c>
      <c r="J148" s="57">
        <v>23</v>
      </c>
      <c r="K148" s="19">
        <v>12</v>
      </c>
    </row>
    <row r="149" spans="1:11" x14ac:dyDescent="0.55000000000000004">
      <c r="A149" t="s">
        <v>264</v>
      </c>
      <c r="B149" t="s">
        <v>265</v>
      </c>
      <c r="C149" s="19" t="s">
        <v>128</v>
      </c>
      <c r="D149" s="19" t="s">
        <v>6</v>
      </c>
      <c r="E149" s="19" t="s">
        <v>6</v>
      </c>
      <c r="F149" s="19" t="s">
        <v>5</v>
      </c>
      <c r="G149" s="19" t="s">
        <v>6</v>
      </c>
      <c r="H149" s="19" t="s">
        <v>6</v>
      </c>
      <c r="I149" s="19" t="s">
        <v>115</v>
      </c>
      <c r="J149" s="57">
        <v>17</v>
      </c>
      <c r="K149" s="19">
        <v>12</v>
      </c>
    </row>
    <row r="150" spans="1:11" x14ac:dyDescent="0.55000000000000004">
      <c r="A150" t="s">
        <v>266</v>
      </c>
      <c r="B150" t="s">
        <v>267</v>
      </c>
      <c r="C150" s="19" t="s">
        <v>128</v>
      </c>
      <c r="D150" s="19" t="s">
        <v>6</v>
      </c>
      <c r="E150" s="19" t="s">
        <v>6</v>
      </c>
      <c r="F150" s="19" t="s">
        <v>5</v>
      </c>
      <c r="G150" s="19" t="s">
        <v>6</v>
      </c>
      <c r="H150" s="19" t="s">
        <v>6</v>
      </c>
      <c r="I150" s="19" t="s">
        <v>115</v>
      </c>
      <c r="J150" s="57">
        <v>70</v>
      </c>
      <c r="K150" s="19">
        <v>12</v>
      </c>
    </row>
    <row r="151" spans="1:11" x14ac:dyDescent="0.55000000000000004">
      <c r="A151" t="s">
        <v>829</v>
      </c>
      <c r="B151" t="s">
        <v>830</v>
      </c>
      <c r="C151" s="19" t="s">
        <v>136</v>
      </c>
      <c r="D151" s="19" t="s">
        <v>6</v>
      </c>
      <c r="E151" s="19" t="s">
        <v>6</v>
      </c>
      <c r="F151" s="19" t="s">
        <v>5</v>
      </c>
      <c r="G151" s="19" t="s">
        <v>6</v>
      </c>
      <c r="H151" s="19" t="s">
        <v>6</v>
      </c>
      <c r="I151" s="19" t="s">
        <v>115</v>
      </c>
      <c r="J151" s="57">
        <v>8</v>
      </c>
      <c r="K151" s="19">
        <v>12</v>
      </c>
    </row>
    <row r="152" spans="1:11" x14ac:dyDescent="0.55000000000000004">
      <c r="A152" t="s">
        <v>831</v>
      </c>
      <c r="B152" t="s">
        <v>832</v>
      </c>
      <c r="C152" s="19" t="s">
        <v>136</v>
      </c>
      <c r="D152" s="19" t="s">
        <v>6</v>
      </c>
      <c r="E152" s="19" t="s">
        <v>6</v>
      </c>
      <c r="F152" s="19" t="s">
        <v>5</v>
      </c>
      <c r="G152" s="19" t="s">
        <v>6</v>
      </c>
      <c r="H152" s="19" t="s">
        <v>6</v>
      </c>
      <c r="I152" s="19" t="s">
        <v>115</v>
      </c>
      <c r="J152" s="57">
        <v>14</v>
      </c>
      <c r="K152" s="19">
        <v>12</v>
      </c>
    </row>
    <row r="153" spans="1:11" x14ac:dyDescent="0.55000000000000004">
      <c r="A153" t="s">
        <v>833</v>
      </c>
      <c r="B153" t="s">
        <v>834</v>
      </c>
      <c r="C153" s="19" t="s">
        <v>136</v>
      </c>
      <c r="D153" s="19" t="s">
        <v>6</v>
      </c>
      <c r="E153" s="19" t="s">
        <v>6</v>
      </c>
      <c r="F153" s="19" t="s">
        <v>5</v>
      </c>
      <c r="G153" s="19" t="s">
        <v>6</v>
      </c>
      <c r="H153" s="19" t="s">
        <v>6</v>
      </c>
      <c r="I153" s="19" t="s">
        <v>115</v>
      </c>
      <c r="J153" s="57">
        <v>57</v>
      </c>
      <c r="K153" s="19">
        <v>12</v>
      </c>
    </row>
    <row r="154" spans="1:11" x14ac:dyDescent="0.55000000000000004">
      <c r="A154" t="s">
        <v>268</v>
      </c>
      <c r="B154" t="s">
        <v>269</v>
      </c>
      <c r="C154" s="19" t="s">
        <v>128</v>
      </c>
      <c r="D154" s="19" t="s">
        <v>6</v>
      </c>
      <c r="E154" s="19" t="s">
        <v>6</v>
      </c>
      <c r="F154" s="19" t="s">
        <v>5</v>
      </c>
      <c r="G154" s="19" t="s">
        <v>6</v>
      </c>
      <c r="H154" s="19" t="s">
        <v>6</v>
      </c>
      <c r="I154" s="19" t="s">
        <v>115</v>
      </c>
      <c r="J154" s="57">
        <v>51</v>
      </c>
      <c r="K154" s="19">
        <v>12</v>
      </c>
    </row>
    <row r="155" spans="1:11" x14ac:dyDescent="0.55000000000000004">
      <c r="A155" t="s">
        <v>622</v>
      </c>
      <c r="B155" t="s">
        <v>623</v>
      </c>
      <c r="C155" s="19" t="s">
        <v>128</v>
      </c>
      <c r="D155" s="19" t="s">
        <v>6</v>
      </c>
      <c r="E155" s="19" t="s">
        <v>6</v>
      </c>
      <c r="F155" s="19" t="s">
        <v>5</v>
      </c>
      <c r="G155" s="19" t="s">
        <v>6</v>
      </c>
      <c r="H155" s="19" t="s">
        <v>6</v>
      </c>
      <c r="I155" s="19" t="s">
        <v>115</v>
      </c>
      <c r="J155" s="57">
        <v>21</v>
      </c>
      <c r="K155" s="19">
        <v>12</v>
      </c>
    </row>
    <row r="156" spans="1:11" x14ac:dyDescent="0.55000000000000004">
      <c r="A156" t="s">
        <v>270</v>
      </c>
      <c r="B156" t="s">
        <v>271</v>
      </c>
      <c r="C156" s="19" t="s">
        <v>128</v>
      </c>
      <c r="D156" s="19" t="s">
        <v>6</v>
      </c>
      <c r="E156" s="19" t="s">
        <v>6</v>
      </c>
      <c r="F156" s="19" t="s">
        <v>5</v>
      </c>
      <c r="G156" s="19" t="s">
        <v>6</v>
      </c>
      <c r="H156" s="19" t="s">
        <v>6</v>
      </c>
      <c r="I156" s="19" t="s">
        <v>115</v>
      </c>
      <c r="J156" s="57">
        <v>42</v>
      </c>
      <c r="K156" s="19">
        <v>12</v>
      </c>
    </row>
    <row r="157" spans="1:11" x14ac:dyDescent="0.55000000000000004">
      <c r="A157" t="s">
        <v>835</v>
      </c>
      <c r="B157" t="s">
        <v>836</v>
      </c>
      <c r="C157" s="19" t="s">
        <v>136</v>
      </c>
      <c r="D157" s="19" t="s">
        <v>6</v>
      </c>
      <c r="E157" s="19" t="s">
        <v>6</v>
      </c>
      <c r="F157" s="19" t="s">
        <v>5</v>
      </c>
      <c r="G157" s="19" t="s">
        <v>6</v>
      </c>
      <c r="H157" s="19" t="s">
        <v>6</v>
      </c>
      <c r="I157" s="19" t="s">
        <v>115</v>
      </c>
      <c r="J157" s="57">
        <v>45</v>
      </c>
      <c r="K157" s="19">
        <v>12</v>
      </c>
    </row>
    <row r="158" spans="1:11" x14ac:dyDescent="0.55000000000000004">
      <c r="A158" t="s">
        <v>837</v>
      </c>
      <c r="B158" t="s">
        <v>838</v>
      </c>
      <c r="C158" s="19" t="s">
        <v>136</v>
      </c>
      <c r="D158" s="19" t="s">
        <v>6</v>
      </c>
      <c r="E158" s="19" t="s">
        <v>6</v>
      </c>
      <c r="F158" s="19" t="s">
        <v>5</v>
      </c>
      <c r="G158" s="19" t="s">
        <v>6</v>
      </c>
      <c r="H158" s="19" t="s">
        <v>6</v>
      </c>
      <c r="I158" s="19" t="s">
        <v>115</v>
      </c>
      <c r="J158" s="57">
        <v>30</v>
      </c>
      <c r="K158" s="19">
        <v>12</v>
      </c>
    </row>
    <row r="159" spans="1:11" x14ac:dyDescent="0.55000000000000004">
      <c r="A159" t="s">
        <v>272</v>
      </c>
      <c r="B159" t="s">
        <v>273</v>
      </c>
      <c r="C159" s="19" t="s">
        <v>128</v>
      </c>
      <c r="D159" s="19" t="s">
        <v>6</v>
      </c>
      <c r="E159" s="19" t="s">
        <v>6</v>
      </c>
      <c r="F159" s="19" t="s">
        <v>5</v>
      </c>
      <c r="G159" s="19" t="s">
        <v>6</v>
      </c>
      <c r="H159" s="19" t="s">
        <v>6</v>
      </c>
      <c r="I159" s="19" t="s">
        <v>115</v>
      </c>
      <c r="J159" s="57">
        <v>18</v>
      </c>
      <c r="K159" s="19">
        <v>12</v>
      </c>
    </row>
    <row r="160" spans="1:11" x14ac:dyDescent="0.55000000000000004">
      <c r="A160" t="s">
        <v>274</v>
      </c>
      <c r="B160" t="s">
        <v>275</v>
      </c>
      <c r="C160" s="19" t="s">
        <v>128</v>
      </c>
      <c r="D160" s="19" t="s">
        <v>6</v>
      </c>
      <c r="E160" s="19" t="s">
        <v>6</v>
      </c>
      <c r="F160" s="19" t="s">
        <v>5</v>
      </c>
      <c r="G160" s="19" t="s">
        <v>6</v>
      </c>
      <c r="H160" s="19" t="s">
        <v>6</v>
      </c>
      <c r="I160" s="19" t="s">
        <v>115</v>
      </c>
      <c r="J160" s="57">
        <v>29</v>
      </c>
      <c r="K160" s="19">
        <v>12</v>
      </c>
    </row>
    <row r="161" spans="1:11" x14ac:dyDescent="0.55000000000000004">
      <c r="A161" t="s">
        <v>839</v>
      </c>
      <c r="B161" t="s">
        <v>840</v>
      </c>
      <c r="C161" s="19" t="s">
        <v>136</v>
      </c>
      <c r="D161" s="19" t="s">
        <v>6</v>
      </c>
      <c r="E161" s="19" t="s">
        <v>6</v>
      </c>
      <c r="F161" s="19" t="s">
        <v>5</v>
      </c>
      <c r="G161" s="19" t="s">
        <v>6</v>
      </c>
      <c r="H161" s="19" t="s">
        <v>6</v>
      </c>
      <c r="I161" s="19" t="s">
        <v>115</v>
      </c>
      <c r="J161" s="57">
        <v>23</v>
      </c>
      <c r="K161" s="19">
        <v>12</v>
      </c>
    </row>
    <row r="162" spans="1:11" x14ac:dyDescent="0.55000000000000004">
      <c r="A162" t="s">
        <v>276</v>
      </c>
      <c r="B162" t="s">
        <v>277</v>
      </c>
      <c r="C162" s="19" t="s">
        <v>128</v>
      </c>
      <c r="D162" s="19" t="s">
        <v>6</v>
      </c>
      <c r="E162" s="19" t="s">
        <v>6</v>
      </c>
      <c r="F162" s="19" t="s">
        <v>5</v>
      </c>
      <c r="G162" s="19" t="s">
        <v>6</v>
      </c>
      <c r="H162" s="19" t="s">
        <v>6</v>
      </c>
      <c r="I162" s="19" t="s">
        <v>115</v>
      </c>
      <c r="J162" s="57">
        <v>35</v>
      </c>
      <c r="K162" s="19">
        <v>12</v>
      </c>
    </row>
    <row r="163" spans="1:11" x14ac:dyDescent="0.55000000000000004">
      <c r="A163" t="s">
        <v>278</v>
      </c>
      <c r="B163" t="s">
        <v>279</v>
      </c>
      <c r="C163" s="19" t="s">
        <v>128</v>
      </c>
      <c r="D163" s="19" t="s">
        <v>6</v>
      </c>
      <c r="E163" s="19" t="s">
        <v>6</v>
      </c>
      <c r="F163" s="19" t="s">
        <v>5</v>
      </c>
      <c r="G163" s="19" t="s">
        <v>6</v>
      </c>
      <c r="H163" s="19" t="s">
        <v>6</v>
      </c>
      <c r="I163" s="19" t="s">
        <v>115</v>
      </c>
      <c r="J163" s="57">
        <v>100</v>
      </c>
      <c r="K163" s="19">
        <v>12</v>
      </c>
    </row>
    <row r="164" spans="1:11" x14ac:dyDescent="0.55000000000000004">
      <c r="A164" t="s">
        <v>624</v>
      </c>
      <c r="B164" t="s">
        <v>625</v>
      </c>
      <c r="C164" s="19" t="s">
        <v>128</v>
      </c>
      <c r="D164" s="19" t="s">
        <v>6</v>
      </c>
      <c r="E164" s="19" t="s">
        <v>6</v>
      </c>
      <c r="F164" s="19" t="s">
        <v>5</v>
      </c>
      <c r="G164" s="19" t="s">
        <v>6</v>
      </c>
      <c r="H164" s="19" t="s">
        <v>6</v>
      </c>
      <c r="I164" s="19" t="s">
        <v>115</v>
      </c>
      <c r="J164" s="57">
        <v>0</v>
      </c>
      <c r="K164" s="19">
        <v>12</v>
      </c>
    </row>
    <row r="165" spans="1:11" x14ac:dyDescent="0.55000000000000004">
      <c r="A165" t="s">
        <v>841</v>
      </c>
      <c r="B165" t="s">
        <v>842</v>
      </c>
      <c r="C165" s="19" t="s">
        <v>136</v>
      </c>
      <c r="D165" s="19" t="s">
        <v>6</v>
      </c>
      <c r="E165" s="19" t="s">
        <v>6</v>
      </c>
      <c r="F165" s="19" t="s">
        <v>5</v>
      </c>
      <c r="G165" s="19" t="s">
        <v>6</v>
      </c>
      <c r="H165" s="19" t="s">
        <v>6</v>
      </c>
      <c r="I165" s="19" t="s">
        <v>115</v>
      </c>
      <c r="J165" s="57">
        <v>6</v>
      </c>
      <c r="K165" s="19">
        <v>12</v>
      </c>
    </row>
    <row r="166" spans="1:11" x14ac:dyDescent="0.55000000000000004">
      <c r="A166" t="s">
        <v>843</v>
      </c>
      <c r="B166" t="s">
        <v>844</v>
      </c>
      <c r="C166" s="19" t="s">
        <v>136</v>
      </c>
      <c r="D166" s="19" t="s">
        <v>6</v>
      </c>
      <c r="E166" s="19" t="s">
        <v>6</v>
      </c>
      <c r="F166" s="19" t="s">
        <v>5</v>
      </c>
      <c r="G166" s="19" t="s">
        <v>6</v>
      </c>
      <c r="H166" s="19" t="s">
        <v>6</v>
      </c>
      <c r="I166" s="19" t="s">
        <v>115</v>
      </c>
      <c r="J166" s="57">
        <v>67</v>
      </c>
      <c r="K166" s="19">
        <v>12</v>
      </c>
    </row>
    <row r="167" spans="1:11" x14ac:dyDescent="0.55000000000000004">
      <c r="A167" t="s">
        <v>845</v>
      </c>
      <c r="B167" t="s">
        <v>846</v>
      </c>
      <c r="C167" s="19" t="s">
        <v>136</v>
      </c>
      <c r="D167" s="19" t="s">
        <v>6</v>
      </c>
      <c r="E167" s="19" t="s">
        <v>6</v>
      </c>
      <c r="F167" s="19" t="s">
        <v>5</v>
      </c>
      <c r="G167" s="19" t="s">
        <v>6</v>
      </c>
      <c r="H167" s="19" t="s">
        <v>6</v>
      </c>
      <c r="I167" s="19" t="s">
        <v>115</v>
      </c>
      <c r="J167" s="57">
        <v>15</v>
      </c>
      <c r="K167" s="19">
        <v>12</v>
      </c>
    </row>
    <row r="168" spans="1:11" x14ac:dyDescent="0.55000000000000004">
      <c r="A168" t="s">
        <v>847</v>
      </c>
      <c r="B168" t="s">
        <v>848</v>
      </c>
      <c r="C168" s="19" t="s">
        <v>136</v>
      </c>
      <c r="D168" s="19" t="s">
        <v>6</v>
      </c>
      <c r="E168" s="19" t="s">
        <v>6</v>
      </c>
      <c r="F168" s="19" t="s">
        <v>5</v>
      </c>
      <c r="G168" s="19" t="s">
        <v>6</v>
      </c>
      <c r="H168" s="19" t="s">
        <v>6</v>
      </c>
      <c r="I168" s="19" t="s">
        <v>115</v>
      </c>
      <c r="J168" s="57">
        <v>17</v>
      </c>
      <c r="K168" s="19">
        <v>12</v>
      </c>
    </row>
    <row r="169" spans="1:11" x14ac:dyDescent="0.55000000000000004">
      <c r="A169" t="s">
        <v>626</v>
      </c>
      <c r="B169" t="s">
        <v>627</v>
      </c>
      <c r="C169" s="19" t="s">
        <v>128</v>
      </c>
      <c r="D169" s="19" t="s">
        <v>6</v>
      </c>
      <c r="E169" s="19" t="s">
        <v>6</v>
      </c>
      <c r="F169" s="19" t="s">
        <v>5</v>
      </c>
      <c r="G169" s="19" t="s">
        <v>6</v>
      </c>
      <c r="H169" s="19" t="s">
        <v>6</v>
      </c>
      <c r="I169" s="19" t="s">
        <v>115</v>
      </c>
      <c r="J169" s="57">
        <v>14</v>
      </c>
      <c r="K169" s="19">
        <v>12</v>
      </c>
    </row>
    <row r="170" spans="1:11" x14ac:dyDescent="0.55000000000000004">
      <c r="A170" t="s">
        <v>280</v>
      </c>
      <c r="B170" t="s">
        <v>281</v>
      </c>
      <c r="C170" s="19" t="s">
        <v>1267</v>
      </c>
      <c r="D170" s="19" t="s">
        <v>6</v>
      </c>
      <c r="E170" s="19" t="s">
        <v>6</v>
      </c>
      <c r="F170" s="19" t="s">
        <v>115</v>
      </c>
      <c r="G170" s="19" t="s">
        <v>6</v>
      </c>
      <c r="H170" s="19" t="s">
        <v>6</v>
      </c>
      <c r="I170" s="19" t="s">
        <v>115</v>
      </c>
      <c r="J170" s="57">
        <v>18</v>
      </c>
      <c r="K170" s="19">
        <v>12</v>
      </c>
    </row>
    <row r="171" spans="1:11" x14ac:dyDescent="0.55000000000000004">
      <c r="A171" t="s">
        <v>849</v>
      </c>
      <c r="B171" t="s">
        <v>850</v>
      </c>
      <c r="C171" s="19" t="s">
        <v>136</v>
      </c>
      <c r="D171" s="19" t="s">
        <v>6</v>
      </c>
      <c r="E171" s="19" t="s">
        <v>6</v>
      </c>
      <c r="F171" s="19" t="s">
        <v>5</v>
      </c>
      <c r="G171" s="19" t="s">
        <v>6</v>
      </c>
      <c r="H171" s="19" t="s">
        <v>6</v>
      </c>
      <c r="I171" s="19" t="s">
        <v>115</v>
      </c>
      <c r="J171" s="57">
        <v>33</v>
      </c>
      <c r="K171" s="19">
        <v>12</v>
      </c>
    </row>
    <row r="172" spans="1:11" x14ac:dyDescent="0.55000000000000004">
      <c r="A172" t="s">
        <v>628</v>
      </c>
      <c r="B172" t="s">
        <v>629</v>
      </c>
      <c r="C172" s="19" t="s">
        <v>128</v>
      </c>
      <c r="D172" s="19" t="s">
        <v>6</v>
      </c>
      <c r="E172" s="19" t="s">
        <v>6</v>
      </c>
      <c r="F172" s="19" t="s">
        <v>5</v>
      </c>
      <c r="G172" s="19" t="s">
        <v>6</v>
      </c>
      <c r="H172" s="19" t="s">
        <v>6</v>
      </c>
      <c r="I172" s="19" t="s">
        <v>115</v>
      </c>
      <c r="J172" s="57">
        <v>20</v>
      </c>
      <c r="K172" s="19">
        <v>12</v>
      </c>
    </row>
    <row r="173" spans="1:11" x14ac:dyDescent="0.55000000000000004">
      <c r="A173" t="s">
        <v>851</v>
      </c>
      <c r="B173" t="s">
        <v>852</v>
      </c>
      <c r="C173" s="19" t="s">
        <v>136</v>
      </c>
      <c r="D173" s="19" t="s">
        <v>6</v>
      </c>
      <c r="E173" s="19" t="s">
        <v>6</v>
      </c>
      <c r="F173" s="19" t="s">
        <v>5</v>
      </c>
      <c r="G173" s="19" t="s">
        <v>6</v>
      </c>
      <c r="H173" s="19" t="s">
        <v>6</v>
      </c>
      <c r="I173" s="19" t="s">
        <v>115</v>
      </c>
      <c r="J173" s="57">
        <v>17</v>
      </c>
      <c r="K173" s="19">
        <v>12</v>
      </c>
    </row>
    <row r="174" spans="1:11" x14ac:dyDescent="0.55000000000000004">
      <c r="A174" t="s">
        <v>282</v>
      </c>
      <c r="B174" t="s">
        <v>283</v>
      </c>
      <c r="C174" s="19" t="s">
        <v>128</v>
      </c>
      <c r="D174" s="19" t="s">
        <v>6</v>
      </c>
      <c r="E174" s="19" t="s">
        <v>6</v>
      </c>
      <c r="F174" s="19" t="s">
        <v>5</v>
      </c>
      <c r="G174" s="19" t="s">
        <v>6</v>
      </c>
      <c r="H174" s="19" t="s">
        <v>6</v>
      </c>
      <c r="I174" s="19" t="s">
        <v>115</v>
      </c>
      <c r="J174" s="57">
        <v>21</v>
      </c>
      <c r="K174" s="19">
        <v>12</v>
      </c>
    </row>
    <row r="175" spans="1:11" x14ac:dyDescent="0.55000000000000004">
      <c r="A175" t="s">
        <v>284</v>
      </c>
      <c r="B175" t="s">
        <v>285</v>
      </c>
      <c r="C175" s="19" t="s">
        <v>128</v>
      </c>
      <c r="D175" s="19" t="s">
        <v>6</v>
      </c>
      <c r="E175" s="19" t="s">
        <v>6</v>
      </c>
      <c r="F175" s="19" t="s">
        <v>5</v>
      </c>
      <c r="G175" s="19" t="s">
        <v>6</v>
      </c>
      <c r="H175" s="19" t="s">
        <v>6</v>
      </c>
      <c r="I175" s="19" t="s">
        <v>115</v>
      </c>
      <c r="J175" s="57">
        <v>37</v>
      </c>
      <c r="K175" s="19">
        <v>12</v>
      </c>
    </row>
    <row r="176" spans="1:11" x14ac:dyDescent="0.55000000000000004">
      <c r="A176" t="s">
        <v>286</v>
      </c>
      <c r="B176" t="s">
        <v>287</v>
      </c>
      <c r="C176" s="19" t="s">
        <v>128</v>
      </c>
      <c r="D176" s="19" t="s">
        <v>6</v>
      </c>
      <c r="E176" s="19" t="s">
        <v>6</v>
      </c>
      <c r="F176" s="19" t="s">
        <v>5</v>
      </c>
      <c r="G176" s="19" t="s">
        <v>6</v>
      </c>
      <c r="H176" s="19" t="s">
        <v>6</v>
      </c>
      <c r="I176" s="19" t="s">
        <v>115</v>
      </c>
      <c r="J176" s="57">
        <v>30</v>
      </c>
      <c r="K176" s="19">
        <v>12</v>
      </c>
    </row>
    <row r="177" spans="1:11" x14ac:dyDescent="0.55000000000000004">
      <c r="A177" t="s">
        <v>288</v>
      </c>
      <c r="B177" t="s">
        <v>289</v>
      </c>
      <c r="C177" s="19" t="s">
        <v>128</v>
      </c>
      <c r="D177" s="19" t="s">
        <v>6</v>
      </c>
      <c r="E177" s="19" t="s">
        <v>6</v>
      </c>
      <c r="F177" s="19" t="s">
        <v>5</v>
      </c>
      <c r="G177" s="19" t="s">
        <v>6</v>
      </c>
      <c r="H177" s="19" t="s">
        <v>6</v>
      </c>
      <c r="I177" s="19" t="s">
        <v>6</v>
      </c>
      <c r="J177" s="57">
        <v>24</v>
      </c>
      <c r="K177" s="19">
        <v>12</v>
      </c>
    </row>
    <row r="178" spans="1:11" x14ac:dyDescent="0.55000000000000004">
      <c r="A178" t="s">
        <v>853</v>
      </c>
      <c r="B178" t="s">
        <v>854</v>
      </c>
      <c r="C178" s="19" t="s">
        <v>136</v>
      </c>
      <c r="D178" s="19" t="s">
        <v>6</v>
      </c>
      <c r="E178" s="19" t="s">
        <v>6</v>
      </c>
      <c r="F178" s="19" t="s">
        <v>5</v>
      </c>
      <c r="G178" s="19" t="s">
        <v>6</v>
      </c>
      <c r="H178" s="19" t="s">
        <v>6</v>
      </c>
      <c r="I178" s="19" t="s">
        <v>115</v>
      </c>
      <c r="J178" s="57">
        <v>82</v>
      </c>
      <c r="K178" s="19">
        <v>12</v>
      </c>
    </row>
    <row r="179" spans="1:11" x14ac:dyDescent="0.55000000000000004">
      <c r="A179" t="s">
        <v>141</v>
      </c>
      <c r="B179" t="s">
        <v>855</v>
      </c>
      <c r="C179" s="19" t="s">
        <v>136</v>
      </c>
      <c r="D179" s="19" t="s">
        <v>6</v>
      </c>
      <c r="E179" s="19" t="s">
        <v>6</v>
      </c>
      <c r="F179" s="19" t="s">
        <v>5</v>
      </c>
      <c r="G179" s="19" t="s">
        <v>6</v>
      </c>
      <c r="H179" s="19" t="s">
        <v>6</v>
      </c>
      <c r="I179" s="19" t="s">
        <v>115</v>
      </c>
      <c r="J179" s="57">
        <v>18</v>
      </c>
      <c r="K179" s="19">
        <v>12</v>
      </c>
    </row>
    <row r="180" spans="1:11" x14ac:dyDescent="0.55000000000000004">
      <c r="A180" t="s">
        <v>856</v>
      </c>
      <c r="B180" t="s">
        <v>857</v>
      </c>
      <c r="C180" s="19" t="s">
        <v>136</v>
      </c>
      <c r="D180" s="19" t="s">
        <v>6</v>
      </c>
      <c r="E180" s="19" t="s">
        <v>6</v>
      </c>
      <c r="F180" s="19" t="s">
        <v>5</v>
      </c>
      <c r="G180" s="19" t="s">
        <v>6</v>
      </c>
      <c r="H180" s="19" t="s">
        <v>6</v>
      </c>
      <c r="I180" s="19" t="s">
        <v>115</v>
      </c>
      <c r="J180" s="57">
        <v>13</v>
      </c>
      <c r="K180" s="19">
        <v>12</v>
      </c>
    </row>
    <row r="181" spans="1:11" x14ac:dyDescent="0.55000000000000004">
      <c r="A181" t="s">
        <v>858</v>
      </c>
      <c r="B181" t="s">
        <v>859</v>
      </c>
      <c r="C181" s="19" t="s">
        <v>136</v>
      </c>
      <c r="D181" s="19" t="s">
        <v>6</v>
      </c>
      <c r="E181" s="19" t="s">
        <v>6</v>
      </c>
      <c r="F181" s="19" t="s">
        <v>5</v>
      </c>
      <c r="G181" s="19" t="s">
        <v>6</v>
      </c>
      <c r="H181" s="19" t="s">
        <v>6</v>
      </c>
      <c r="I181" s="19" t="s">
        <v>115</v>
      </c>
      <c r="J181" s="57">
        <v>34</v>
      </c>
      <c r="K181" s="19">
        <v>12</v>
      </c>
    </row>
    <row r="182" spans="1:11" x14ac:dyDescent="0.55000000000000004">
      <c r="A182" t="s">
        <v>290</v>
      </c>
      <c r="B182" t="s">
        <v>291</v>
      </c>
      <c r="C182" s="19" t="s">
        <v>128</v>
      </c>
      <c r="D182" s="19" t="s">
        <v>6</v>
      </c>
      <c r="E182" s="19" t="s">
        <v>6</v>
      </c>
      <c r="F182" s="19" t="s">
        <v>5</v>
      </c>
      <c r="G182" s="19" t="s">
        <v>6</v>
      </c>
      <c r="H182" s="19" t="s">
        <v>6</v>
      </c>
      <c r="I182" s="19" t="s">
        <v>115</v>
      </c>
      <c r="J182" s="57">
        <v>18</v>
      </c>
      <c r="K182" s="19">
        <v>12</v>
      </c>
    </row>
    <row r="183" spans="1:11" x14ac:dyDescent="0.55000000000000004">
      <c r="A183" t="s">
        <v>630</v>
      </c>
      <c r="B183" t="s">
        <v>631</v>
      </c>
      <c r="C183" s="19" t="s">
        <v>128</v>
      </c>
      <c r="D183" s="19" t="s">
        <v>6</v>
      </c>
      <c r="E183" s="19" t="s">
        <v>6</v>
      </c>
      <c r="F183" s="19" t="s">
        <v>5</v>
      </c>
      <c r="G183" s="19" t="s">
        <v>6</v>
      </c>
      <c r="H183" s="19" t="s">
        <v>6</v>
      </c>
      <c r="I183" s="19" t="s">
        <v>115</v>
      </c>
      <c r="J183" s="57">
        <v>62</v>
      </c>
      <c r="K183" s="19">
        <v>12</v>
      </c>
    </row>
    <row r="184" spans="1:11" x14ac:dyDescent="0.55000000000000004">
      <c r="A184" t="s">
        <v>860</v>
      </c>
      <c r="B184" t="s">
        <v>861</v>
      </c>
      <c r="C184" s="19" t="s">
        <v>136</v>
      </c>
      <c r="D184" s="19" t="s">
        <v>6</v>
      </c>
      <c r="E184" s="19" t="s">
        <v>6</v>
      </c>
      <c r="F184" s="19" t="s">
        <v>5</v>
      </c>
      <c r="G184" s="19" t="s">
        <v>6</v>
      </c>
      <c r="H184" s="19" t="s">
        <v>6</v>
      </c>
      <c r="I184" s="19" t="s">
        <v>115</v>
      </c>
      <c r="J184" s="57">
        <v>54</v>
      </c>
      <c r="K184" s="19">
        <v>12</v>
      </c>
    </row>
    <row r="185" spans="1:11" x14ac:dyDescent="0.55000000000000004">
      <c r="A185" t="s">
        <v>292</v>
      </c>
      <c r="B185" t="s">
        <v>293</v>
      </c>
      <c r="C185" s="19" t="s">
        <v>1267</v>
      </c>
      <c r="D185" s="19" t="s">
        <v>6</v>
      </c>
      <c r="E185" s="19" t="s">
        <v>6</v>
      </c>
      <c r="F185" s="19" t="s">
        <v>115</v>
      </c>
      <c r="G185" s="19" t="s">
        <v>6</v>
      </c>
      <c r="H185" s="19" t="s">
        <v>6</v>
      </c>
      <c r="I185" s="19" t="s">
        <v>115</v>
      </c>
      <c r="J185" s="58">
        <v>17</v>
      </c>
      <c r="K185" s="19">
        <v>12</v>
      </c>
    </row>
    <row r="186" spans="1:11" x14ac:dyDescent="0.55000000000000004">
      <c r="A186" t="s">
        <v>294</v>
      </c>
      <c r="B186" t="s">
        <v>295</v>
      </c>
      <c r="C186" s="19" t="s">
        <v>128</v>
      </c>
      <c r="D186" s="19" t="s">
        <v>6</v>
      </c>
      <c r="E186" s="19" t="s">
        <v>6</v>
      </c>
      <c r="F186" s="19" t="s">
        <v>5</v>
      </c>
      <c r="G186" s="19" t="s">
        <v>6</v>
      </c>
      <c r="H186" s="19" t="s">
        <v>6</v>
      </c>
      <c r="I186" s="19" t="s">
        <v>115</v>
      </c>
      <c r="J186" s="57">
        <v>17</v>
      </c>
      <c r="K186" s="19">
        <v>12</v>
      </c>
    </row>
    <row r="187" spans="1:11" x14ac:dyDescent="0.55000000000000004">
      <c r="A187" t="s">
        <v>296</v>
      </c>
      <c r="B187" t="s">
        <v>297</v>
      </c>
      <c r="C187" s="19" t="s">
        <v>128</v>
      </c>
      <c r="D187" s="19" t="s">
        <v>6</v>
      </c>
      <c r="E187" s="19" t="s">
        <v>6</v>
      </c>
      <c r="F187" s="19" t="s">
        <v>5</v>
      </c>
      <c r="G187" s="19" t="s">
        <v>6</v>
      </c>
      <c r="H187" s="19" t="s">
        <v>6</v>
      </c>
      <c r="I187" s="19" t="s">
        <v>115</v>
      </c>
      <c r="J187" s="57">
        <v>18</v>
      </c>
      <c r="K187" s="19">
        <v>12</v>
      </c>
    </row>
    <row r="188" spans="1:11" x14ac:dyDescent="0.55000000000000004">
      <c r="A188" t="s">
        <v>862</v>
      </c>
      <c r="B188" t="s">
        <v>863</v>
      </c>
      <c r="C188" s="19" t="s">
        <v>136</v>
      </c>
      <c r="D188" s="19" t="s">
        <v>6</v>
      </c>
      <c r="E188" s="19" t="s">
        <v>6</v>
      </c>
      <c r="F188" s="19" t="s">
        <v>5</v>
      </c>
      <c r="G188" s="19" t="s">
        <v>6</v>
      </c>
      <c r="H188" s="19" t="s">
        <v>6</v>
      </c>
      <c r="I188" s="19" t="s">
        <v>115</v>
      </c>
      <c r="J188" s="57">
        <v>19</v>
      </c>
      <c r="K188" s="19">
        <v>12</v>
      </c>
    </row>
    <row r="189" spans="1:11" x14ac:dyDescent="0.55000000000000004">
      <c r="A189" t="s">
        <v>864</v>
      </c>
      <c r="B189" t="s">
        <v>865</v>
      </c>
      <c r="C189" s="19" t="s">
        <v>136</v>
      </c>
      <c r="D189" s="19" t="s">
        <v>6</v>
      </c>
      <c r="E189" s="19" t="s">
        <v>6</v>
      </c>
      <c r="F189" s="19" t="s">
        <v>5</v>
      </c>
      <c r="G189" s="19" t="s">
        <v>6</v>
      </c>
      <c r="H189" s="19" t="s">
        <v>6</v>
      </c>
      <c r="I189" s="19" t="s">
        <v>115</v>
      </c>
      <c r="J189" s="57">
        <v>19</v>
      </c>
      <c r="K189" s="19">
        <v>12</v>
      </c>
    </row>
    <row r="190" spans="1:11" x14ac:dyDescent="0.55000000000000004">
      <c r="A190" t="s">
        <v>298</v>
      </c>
      <c r="B190" t="s">
        <v>299</v>
      </c>
      <c r="C190" s="19" t="s">
        <v>1267</v>
      </c>
      <c r="D190" s="19" t="s">
        <v>6</v>
      </c>
      <c r="E190" s="19" t="s">
        <v>6</v>
      </c>
      <c r="F190" s="19" t="s">
        <v>115</v>
      </c>
      <c r="G190" s="19" t="s">
        <v>6</v>
      </c>
      <c r="H190" s="19" t="s">
        <v>6</v>
      </c>
      <c r="I190" s="19" t="s">
        <v>115</v>
      </c>
      <c r="J190" s="57">
        <v>24</v>
      </c>
      <c r="K190" s="19">
        <v>12</v>
      </c>
    </row>
    <row r="191" spans="1:11" x14ac:dyDescent="0.55000000000000004">
      <c r="A191" t="s">
        <v>300</v>
      </c>
      <c r="B191" t="s">
        <v>301</v>
      </c>
      <c r="C191" s="19" t="s">
        <v>128</v>
      </c>
      <c r="D191" s="19" t="s">
        <v>6</v>
      </c>
      <c r="E191" s="19" t="s">
        <v>6</v>
      </c>
      <c r="F191" s="19" t="s">
        <v>5</v>
      </c>
      <c r="G191" s="19" t="s">
        <v>6</v>
      </c>
      <c r="H191" s="19" t="s">
        <v>6</v>
      </c>
      <c r="I191" s="19" t="s">
        <v>115</v>
      </c>
      <c r="J191" s="57">
        <v>41</v>
      </c>
      <c r="K191" s="19">
        <v>12</v>
      </c>
    </row>
    <row r="192" spans="1:11" x14ac:dyDescent="0.55000000000000004">
      <c r="A192" t="s">
        <v>866</v>
      </c>
      <c r="B192" t="s">
        <v>867</v>
      </c>
      <c r="C192" s="19" t="s">
        <v>136</v>
      </c>
      <c r="D192" s="19" t="s">
        <v>6</v>
      </c>
      <c r="E192" s="19" t="s">
        <v>6</v>
      </c>
      <c r="F192" s="19" t="s">
        <v>5</v>
      </c>
      <c r="G192" s="19" t="s">
        <v>6</v>
      </c>
      <c r="H192" s="19" t="s">
        <v>6</v>
      </c>
      <c r="I192" s="19" t="s">
        <v>115</v>
      </c>
      <c r="J192" s="57">
        <v>15</v>
      </c>
      <c r="K192" s="19">
        <v>12</v>
      </c>
    </row>
    <row r="193" spans="1:11" x14ac:dyDescent="0.55000000000000004">
      <c r="A193" t="s">
        <v>868</v>
      </c>
      <c r="B193" t="s">
        <v>869</v>
      </c>
      <c r="C193" s="19" t="s">
        <v>136</v>
      </c>
      <c r="D193" s="19" t="s">
        <v>6</v>
      </c>
      <c r="E193" s="19" t="s">
        <v>6</v>
      </c>
      <c r="F193" s="19" t="s">
        <v>5</v>
      </c>
      <c r="G193" s="19" t="s">
        <v>6</v>
      </c>
      <c r="H193" s="19" t="s">
        <v>6</v>
      </c>
      <c r="I193" s="19" t="s">
        <v>115</v>
      </c>
      <c r="J193" s="57">
        <v>37</v>
      </c>
      <c r="K193" s="19">
        <v>12</v>
      </c>
    </row>
    <row r="194" spans="1:11" x14ac:dyDescent="0.55000000000000004">
      <c r="A194" t="s">
        <v>302</v>
      </c>
      <c r="B194" t="s">
        <v>303</v>
      </c>
      <c r="C194" s="19" t="s">
        <v>128</v>
      </c>
      <c r="D194" s="19" t="s">
        <v>6</v>
      </c>
      <c r="E194" s="19" t="s">
        <v>6</v>
      </c>
      <c r="F194" s="19" t="s">
        <v>5</v>
      </c>
      <c r="G194" s="19" t="s">
        <v>6</v>
      </c>
      <c r="H194" s="19" t="s">
        <v>6</v>
      </c>
      <c r="I194" s="19" t="s">
        <v>115</v>
      </c>
      <c r="J194" s="57">
        <v>21</v>
      </c>
      <c r="K194" s="19">
        <v>12</v>
      </c>
    </row>
    <row r="195" spans="1:11" x14ac:dyDescent="0.55000000000000004">
      <c r="A195" t="s">
        <v>632</v>
      </c>
      <c r="B195" t="s">
        <v>633</v>
      </c>
      <c r="C195" s="19" t="s">
        <v>128</v>
      </c>
      <c r="D195" s="19" t="s">
        <v>6</v>
      </c>
      <c r="E195" s="19" t="s">
        <v>6</v>
      </c>
      <c r="F195" s="19" t="s">
        <v>5</v>
      </c>
      <c r="G195" s="19" t="s">
        <v>6</v>
      </c>
      <c r="H195" s="19" t="s">
        <v>6</v>
      </c>
      <c r="I195" s="19" t="s">
        <v>115</v>
      </c>
      <c r="J195" s="57">
        <v>24</v>
      </c>
      <c r="K195" s="19">
        <v>12</v>
      </c>
    </row>
    <row r="196" spans="1:11" x14ac:dyDescent="0.55000000000000004">
      <c r="A196" t="s">
        <v>304</v>
      </c>
      <c r="B196" t="s">
        <v>305</v>
      </c>
      <c r="C196" s="19" t="s">
        <v>128</v>
      </c>
      <c r="D196" s="19" t="s">
        <v>6</v>
      </c>
      <c r="E196" s="19" t="s">
        <v>6</v>
      </c>
      <c r="F196" s="19" t="s">
        <v>5</v>
      </c>
      <c r="G196" s="19" t="s">
        <v>6</v>
      </c>
      <c r="H196" s="19" t="s">
        <v>6</v>
      </c>
      <c r="I196" s="19" t="s">
        <v>115</v>
      </c>
      <c r="J196" s="57">
        <v>19</v>
      </c>
      <c r="K196" s="19">
        <v>12</v>
      </c>
    </row>
    <row r="197" spans="1:11" x14ac:dyDescent="0.55000000000000004">
      <c r="A197" t="s">
        <v>870</v>
      </c>
      <c r="B197" t="s">
        <v>871</v>
      </c>
      <c r="C197" s="19" t="s">
        <v>136</v>
      </c>
      <c r="D197" s="19" t="s">
        <v>6</v>
      </c>
      <c r="E197" s="19" t="s">
        <v>6</v>
      </c>
      <c r="F197" s="19" t="s">
        <v>5</v>
      </c>
      <c r="G197" s="19" t="s">
        <v>6</v>
      </c>
      <c r="H197" s="19" t="s">
        <v>6</v>
      </c>
      <c r="I197" s="19" t="s">
        <v>115</v>
      </c>
      <c r="J197" s="57">
        <v>18</v>
      </c>
      <c r="K197" s="19">
        <v>12</v>
      </c>
    </row>
    <row r="198" spans="1:11" x14ac:dyDescent="0.55000000000000004">
      <c r="A198" t="s">
        <v>306</v>
      </c>
      <c r="B198" t="s">
        <v>307</v>
      </c>
      <c r="C198" s="19" t="s">
        <v>128</v>
      </c>
      <c r="D198" s="19" t="s">
        <v>6</v>
      </c>
      <c r="E198" s="19" t="s">
        <v>6</v>
      </c>
      <c r="F198" s="19" t="s">
        <v>5</v>
      </c>
      <c r="G198" s="19" t="s">
        <v>6</v>
      </c>
      <c r="H198" s="19" t="s">
        <v>6</v>
      </c>
      <c r="I198" s="19" t="s">
        <v>115</v>
      </c>
      <c r="J198" s="57">
        <v>42</v>
      </c>
      <c r="K198" s="19">
        <v>12</v>
      </c>
    </row>
    <row r="199" spans="1:11" x14ac:dyDescent="0.55000000000000004">
      <c r="A199" t="s">
        <v>872</v>
      </c>
      <c r="B199" t="s">
        <v>873</v>
      </c>
      <c r="C199" s="19" t="s">
        <v>136</v>
      </c>
      <c r="D199" s="19" t="s">
        <v>6</v>
      </c>
      <c r="E199" s="19" t="s">
        <v>6</v>
      </c>
      <c r="F199" s="19" t="s">
        <v>5</v>
      </c>
      <c r="G199" s="19" t="s">
        <v>6</v>
      </c>
      <c r="H199" s="19" t="s">
        <v>6</v>
      </c>
      <c r="I199" s="19" t="s">
        <v>115</v>
      </c>
      <c r="J199" s="57">
        <v>48</v>
      </c>
      <c r="K199" s="19">
        <v>12</v>
      </c>
    </row>
    <row r="200" spans="1:11" x14ac:dyDescent="0.55000000000000004">
      <c r="A200" t="s">
        <v>308</v>
      </c>
      <c r="B200" t="s">
        <v>309</v>
      </c>
      <c r="C200" s="19" t="s">
        <v>1267</v>
      </c>
      <c r="D200" s="19" t="s">
        <v>6</v>
      </c>
      <c r="E200" s="19" t="s">
        <v>6</v>
      </c>
      <c r="F200" s="19" t="s">
        <v>115</v>
      </c>
      <c r="G200" s="19" t="s">
        <v>6</v>
      </c>
      <c r="H200" s="19" t="s">
        <v>6</v>
      </c>
      <c r="I200" s="19" t="s">
        <v>115</v>
      </c>
      <c r="J200" s="57">
        <v>39</v>
      </c>
      <c r="K200" s="19">
        <v>12</v>
      </c>
    </row>
    <row r="201" spans="1:11" x14ac:dyDescent="0.55000000000000004">
      <c r="A201" t="s">
        <v>874</v>
      </c>
      <c r="B201" t="s">
        <v>875</v>
      </c>
      <c r="C201" s="19" t="s">
        <v>136</v>
      </c>
      <c r="D201" s="19" t="s">
        <v>6</v>
      </c>
      <c r="E201" s="19" t="s">
        <v>6</v>
      </c>
      <c r="F201" s="19" t="s">
        <v>5</v>
      </c>
      <c r="G201" s="19" t="s">
        <v>6</v>
      </c>
      <c r="H201" s="19" t="s">
        <v>6</v>
      </c>
      <c r="I201" s="19" t="s">
        <v>6</v>
      </c>
      <c r="J201" s="57">
        <v>45</v>
      </c>
      <c r="K201" s="19">
        <v>12</v>
      </c>
    </row>
    <row r="202" spans="1:11" x14ac:dyDescent="0.55000000000000004">
      <c r="A202" t="s">
        <v>310</v>
      </c>
      <c r="B202" t="s">
        <v>311</v>
      </c>
      <c r="C202" s="19" t="s">
        <v>128</v>
      </c>
      <c r="D202" s="19" t="s">
        <v>6</v>
      </c>
      <c r="E202" s="19" t="s">
        <v>6</v>
      </c>
      <c r="F202" s="19" t="s">
        <v>5</v>
      </c>
      <c r="G202" s="19" t="s">
        <v>6</v>
      </c>
      <c r="H202" s="19" t="s">
        <v>6</v>
      </c>
      <c r="I202" s="19" t="s">
        <v>115</v>
      </c>
      <c r="J202" s="57">
        <v>23</v>
      </c>
      <c r="K202" s="19">
        <v>12</v>
      </c>
    </row>
    <row r="203" spans="1:11" x14ac:dyDescent="0.55000000000000004">
      <c r="A203" t="s">
        <v>876</v>
      </c>
      <c r="B203" t="s">
        <v>877</v>
      </c>
      <c r="C203" s="19" t="s">
        <v>136</v>
      </c>
      <c r="D203" s="19" t="s">
        <v>6</v>
      </c>
      <c r="E203" s="19" t="s">
        <v>6</v>
      </c>
      <c r="F203" s="19" t="s">
        <v>5</v>
      </c>
      <c r="G203" s="19" t="s">
        <v>6</v>
      </c>
      <c r="H203" s="19" t="s">
        <v>6</v>
      </c>
      <c r="I203" s="19" t="s">
        <v>6</v>
      </c>
      <c r="J203" s="57">
        <v>18</v>
      </c>
      <c r="K203" s="19">
        <v>12</v>
      </c>
    </row>
    <row r="204" spans="1:11" x14ac:dyDescent="0.55000000000000004">
      <c r="A204" t="s">
        <v>878</v>
      </c>
      <c r="B204" t="s">
        <v>879</v>
      </c>
      <c r="C204" s="19" t="s">
        <v>136</v>
      </c>
      <c r="D204" s="19" t="s">
        <v>6</v>
      </c>
      <c r="E204" s="19" t="s">
        <v>6</v>
      </c>
      <c r="F204" s="19" t="s">
        <v>5</v>
      </c>
      <c r="G204" s="19" t="s">
        <v>6</v>
      </c>
      <c r="H204" s="19" t="s">
        <v>6</v>
      </c>
      <c r="I204" s="19" t="s">
        <v>115</v>
      </c>
      <c r="J204" s="57">
        <v>34</v>
      </c>
      <c r="K204" s="19">
        <v>12</v>
      </c>
    </row>
    <row r="205" spans="1:11" x14ac:dyDescent="0.55000000000000004">
      <c r="A205" t="s">
        <v>312</v>
      </c>
      <c r="B205" t="s">
        <v>313</v>
      </c>
      <c r="C205" s="19" t="s">
        <v>1267</v>
      </c>
      <c r="D205" s="19" t="s">
        <v>6</v>
      </c>
      <c r="E205" s="19" t="s">
        <v>6</v>
      </c>
      <c r="F205" s="19" t="s">
        <v>115</v>
      </c>
      <c r="G205" s="19" t="s">
        <v>6</v>
      </c>
      <c r="H205" s="19" t="s">
        <v>6</v>
      </c>
      <c r="I205" s="19" t="s">
        <v>115</v>
      </c>
      <c r="J205" s="57">
        <v>14</v>
      </c>
      <c r="K205" s="19">
        <v>12</v>
      </c>
    </row>
    <row r="206" spans="1:11" x14ac:dyDescent="0.55000000000000004">
      <c r="A206" t="s">
        <v>880</v>
      </c>
      <c r="B206" t="s">
        <v>881</v>
      </c>
      <c r="C206" s="19" t="s">
        <v>136</v>
      </c>
      <c r="D206" s="19" t="s">
        <v>6</v>
      </c>
      <c r="E206" s="19" t="s">
        <v>6</v>
      </c>
      <c r="F206" s="19" t="s">
        <v>5</v>
      </c>
      <c r="G206" s="19" t="s">
        <v>6</v>
      </c>
      <c r="H206" s="19" t="s">
        <v>6</v>
      </c>
      <c r="I206" s="19" t="s">
        <v>115</v>
      </c>
      <c r="J206" s="57">
        <v>17</v>
      </c>
      <c r="K206" s="19">
        <v>12</v>
      </c>
    </row>
    <row r="207" spans="1:11" x14ac:dyDescent="0.55000000000000004">
      <c r="A207" t="s">
        <v>882</v>
      </c>
      <c r="B207" t="s">
        <v>883</v>
      </c>
      <c r="C207" s="19" t="s">
        <v>136</v>
      </c>
      <c r="D207" s="19" t="s">
        <v>6</v>
      </c>
      <c r="E207" s="19" t="s">
        <v>6</v>
      </c>
      <c r="F207" s="19" t="s">
        <v>5</v>
      </c>
      <c r="G207" s="19" t="s">
        <v>6</v>
      </c>
      <c r="H207" s="19" t="s">
        <v>6</v>
      </c>
      <c r="I207" s="19" t="s">
        <v>115</v>
      </c>
      <c r="J207" s="57">
        <v>50</v>
      </c>
      <c r="K207" s="19">
        <v>12</v>
      </c>
    </row>
    <row r="208" spans="1:11" x14ac:dyDescent="0.55000000000000004">
      <c r="A208" t="s">
        <v>314</v>
      </c>
      <c r="B208" t="s">
        <v>315</v>
      </c>
      <c r="C208" s="19" t="s">
        <v>1267</v>
      </c>
      <c r="D208" s="19" t="s">
        <v>6</v>
      </c>
      <c r="E208" s="19" t="s">
        <v>6</v>
      </c>
      <c r="F208" s="19" t="s">
        <v>115</v>
      </c>
      <c r="G208" s="19" t="s">
        <v>6</v>
      </c>
      <c r="H208" s="19" t="s">
        <v>6</v>
      </c>
      <c r="I208" s="19" t="s">
        <v>115</v>
      </c>
      <c r="J208" s="57">
        <v>28</v>
      </c>
      <c r="K208" s="19">
        <v>12</v>
      </c>
    </row>
    <row r="209" spans="1:11" x14ac:dyDescent="0.55000000000000004">
      <c r="A209" t="s">
        <v>316</v>
      </c>
      <c r="B209" t="s">
        <v>317</v>
      </c>
      <c r="C209" s="19" t="s">
        <v>1267</v>
      </c>
      <c r="D209" s="19" t="s">
        <v>6</v>
      </c>
      <c r="E209" s="19" t="s">
        <v>6</v>
      </c>
      <c r="F209" s="19" t="s">
        <v>115</v>
      </c>
      <c r="G209" s="19" t="s">
        <v>6</v>
      </c>
      <c r="H209" s="19" t="s">
        <v>6</v>
      </c>
      <c r="I209" s="19" t="s">
        <v>115</v>
      </c>
      <c r="J209" s="57">
        <v>25</v>
      </c>
      <c r="K209" s="19">
        <v>12</v>
      </c>
    </row>
    <row r="210" spans="1:11" x14ac:dyDescent="0.55000000000000004">
      <c r="A210" t="s">
        <v>318</v>
      </c>
      <c r="B210" t="s">
        <v>319</v>
      </c>
      <c r="C210" s="19" t="s">
        <v>128</v>
      </c>
      <c r="D210" s="19" t="s">
        <v>6</v>
      </c>
      <c r="E210" s="19" t="s">
        <v>6</v>
      </c>
      <c r="F210" s="19" t="s">
        <v>5</v>
      </c>
      <c r="G210" s="19" t="s">
        <v>6</v>
      </c>
      <c r="H210" s="19" t="s">
        <v>6</v>
      </c>
      <c r="I210" s="19" t="s">
        <v>115</v>
      </c>
      <c r="J210" s="57">
        <v>18</v>
      </c>
      <c r="K210" s="19">
        <v>12</v>
      </c>
    </row>
    <row r="211" spans="1:11" x14ac:dyDescent="0.55000000000000004">
      <c r="A211" t="s">
        <v>320</v>
      </c>
      <c r="B211" t="s">
        <v>321</v>
      </c>
      <c r="C211" s="19" t="s">
        <v>1267</v>
      </c>
      <c r="D211" s="19" t="s">
        <v>6</v>
      </c>
      <c r="E211" s="19" t="s">
        <v>6</v>
      </c>
      <c r="F211" s="19" t="s">
        <v>115</v>
      </c>
      <c r="G211" s="19" t="s">
        <v>6</v>
      </c>
      <c r="H211" s="19" t="s">
        <v>6</v>
      </c>
      <c r="I211" s="19" t="s">
        <v>115</v>
      </c>
      <c r="J211" s="57">
        <v>13</v>
      </c>
      <c r="K211" s="19">
        <v>12</v>
      </c>
    </row>
    <row r="212" spans="1:11" x14ac:dyDescent="0.55000000000000004">
      <c r="A212" t="s">
        <v>322</v>
      </c>
      <c r="B212" t="s">
        <v>323</v>
      </c>
      <c r="C212" s="19" t="s">
        <v>1267</v>
      </c>
      <c r="D212" s="19" t="s">
        <v>6</v>
      </c>
      <c r="E212" s="19" t="s">
        <v>6</v>
      </c>
      <c r="F212" s="19" t="s">
        <v>115</v>
      </c>
      <c r="G212" s="19" t="s">
        <v>6</v>
      </c>
      <c r="H212" s="19" t="s">
        <v>6</v>
      </c>
      <c r="I212" s="19" t="s">
        <v>115</v>
      </c>
      <c r="J212" s="57">
        <v>34</v>
      </c>
      <c r="K212" s="19">
        <v>12</v>
      </c>
    </row>
    <row r="213" spans="1:11" x14ac:dyDescent="0.55000000000000004">
      <c r="A213" t="s">
        <v>324</v>
      </c>
      <c r="B213" t="s">
        <v>325</v>
      </c>
      <c r="C213" s="19" t="s">
        <v>128</v>
      </c>
      <c r="D213" s="19" t="s">
        <v>6</v>
      </c>
      <c r="E213" s="19" t="s">
        <v>6</v>
      </c>
      <c r="F213" s="19" t="s">
        <v>5</v>
      </c>
      <c r="G213" s="19" t="s">
        <v>6</v>
      </c>
      <c r="H213" s="19" t="s">
        <v>6</v>
      </c>
      <c r="I213" s="19" t="s">
        <v>115</v>
      </c>
      <c r="J213" s="57">
        <v>43</v>
      </c>
      <c r="K213" s="19">
        <v>12</v>
      </c>
    </row>
    <row r="214" spans="1:11" x14ac:dyDescent="0.55000000000000004">
      <c r="A214" t="s">
        <v>326</v>
      </c>
      <c r="B214" t="s">
        <v>327</v>
      </c>
      <c r="C214" s="19" t="s">
        <v>1267</v>
      </c>
      <c r="D214" s="19" t="s">
        <v>6</v>
      </c>
      <c r="E214" s="19" t="s">
        <v>6</v>
      </c>
      <c r="F214" s="19" t="s">
        <v>115</v>
      </c>
      <c r="G214" s="19" t="s">
        <v>6</v>
      </c>
      <c r="H214" s="19" t="s">
        <v>6</v>
      </c>
      <c r="I214" s="19" t="s">
        <v>115</v>
      </c>
      <c r="J214" s="57">
        <v>12</v>
      </c>
      <c r="K214" s="19">
        <v>12</v>
      </c>
    </row>
    <row r="215" spans="1:11" x14ac:dyDescent="0.55000000000000004">
      <c r="A215" t="s">
        <v>328</v>
      </c>
      <c r="B215" t="s">
        <v>329</v>
      </c>
      <c r="C215" s="19" t="s">
        <v>1267</v>
      </c>
      <c r="D215" s="19" t="s">
        <v>6</v>
      </c>
      <c r="E215" s="19" t="s">
        <v>6</v>
      </c>
      <c r="F215" s="19" t="s">
        <v>115</v>
      </c>
      <c r="G215" s="19" t="s">
        <v>6</v>
      </c>
      <c r="H215" s="19" t="s">
        <v>6</v>
      </c>
      <c r="I215" s="19" t="s">
        <v>115</v>
      </c>
      <c r="J215" s="57">
        <v>27</v>
      </c>
      <c r="K215" s="19">
        <v>12</v>
      </c>
    </row>
    <row r="216" spans="1:11" x14ac:dyDescent="0.55000000000000004">
      <c r="A216" t="s">
        <v>330</v>
      </c>
      <c r="B216" t="s">
        <v>331</v>
      </c>
      <c r="C216" s="19" t="s">
        <v>128</v>
      </c>
      <c r="D216" s="19" t="s">
        <v>6</v>
      </c>
      <c r="E216" s="19" t="s">
        <v>6</v>
      </c>
      <c r="F216" s="19" t="s">
        <v>5</v>
      </c>
      <c r="G216" s="19" t="s">
        <v>6</v>
      </c>
      <c r="H216" s="19" t="s">
        <v>6</v>
      </c>
      <c r="I216" s="19" t="s">
        <v>115</v>
      </c>
      <c r="J216" s="57">
        <v>14</v>
      </c>
      <c r="K216" s="19">
        <v>12</v>
      </c>
    </row>
    <row r="217" spans="1:11" x14ac:dyDescent="0.55000000000000004">
      <c r="A217" t="s">
        <v>884</v>
      </c>
      <c r="B217" t="s">
        <v>885</v>
      </c>
      <c r="C217" s="19" t="s">
        <v>136</v>
      </c>
      <c r="D217" s="19" t="s">
        <v>6</v>
      </c>
      <c r="E217" s="19" t="s">
        <v>6</v>
      </c>
      <c r="F217" s="19" t="s">
        <v>5</v>
      </c>
      <c r="G217" s="19" t="s">
        <v>6</v>
      </c>
      <c r="H217" s="19" t="s">
        <v>6</v>
      </c>
      <c r="I217" s="19" t="s">
        <v>115</v>
      </c>
      <c r="J217" s="57">
        <v>37</v>
      </c>
      <c r="K217" s="19">
        <v>12</v>
      </c>
    </row>
    <row r="218" spans="1:11" x14ac:dyDescent="0.55000000000000004">
      <c r="A218" t="s">
        <v>886</v>
      </c>
      <c r="B218" t="s">
        <v>887</v>
      </c>
      <c r="C218" s="19" t="s">
        <v>136</v>
      </c>
      <c r="D218" s="19" t="s">
        <v>6</v>
      </c>
      <c r="E218" s="19" t="s">
        <v>6</v>
      </c>
      <c r="F218" s="19" t="s">
        <v>5</v>
      </c>
      <c r="G218" s="19" t="s">
        <v>6</v>
      </c>
      <c r="H218" s="19" t="s">
        <v>6</v>
      </c>
      <c r="I218" s="19" t="s">
        <v>115</v>
      </c>
      <c r="J218" s="57">
        <v>28</v>
      </c>
      <c r="K218" s="19">
        <v>12</v>
      </c>
    </row>
    <row r="219" spans="1:11" x14ac:dyDescent="0.55000000000000004">
      <c r="A219" t="s">
        <v>888</v>
      </c>
      <c r="B219" t="s">
        <v>889</v>
      </c>
      <c r="C219" s="19" t="s">
        <v>136</v>
      </c>
      <c r="D219" s="19" t="s">
        <v>6</v>
      </c>
      <c r="E219" s="19" t="s">
        <v>6</v>
      </c>
      <c r="F219" s="19" t="s">
        <v>5</v>
      </c>
      <c r="G219" s="19" t="s">
        <v>6</v>
      </c>
      <c r="H219" s="19" t="s">
        <v>6</v>
      </c>
      <c r="I219" s="19" t="s">
        <v>115</v>
      </c>
      <c r="J219" s="57">
        <v>43</v>
      </c>
      <c r="K219" s="19">
        <v>12</v>
      </c>
    </row>
    <row r="220" spans="1:11" x14ac:dyDescent="0.55000000000000004">
      <c r="A220" t="s">
        <v>890</v>
      </c>
      <c r="B220" t="s">
        <v>891</v>
      </c>
      <c r="C220" s="19" t="s">
        <v>136</v>
      </c>
      <c r="D220" s="19" t="s">
        <v>6</v>
      </c>
      <c r="E220" s="19" t="s">
        <v>6</v>
      </c>
      <c r="F220" s="19" t="s">
        <v>5</v>
      </c>
      <c r="G220" s="19" t="s">
        <v>6</v>
      </c>
      <c r="H220" s="19" t="s">
        <v>6</v>
      </c>
      <c r="I220" s="19" t="s">
        <v>115</v>
      </c>
      <c r="J220" s="57">
        <v>63</v>
      </c>
      <c r="K220" s="19">
        <v>12</v>
      </c>
    </row>
    <row r="221" spans="1:11" x14ac:dyDescent="0.55000000000000004">
      <c r="A221" t="s">
        <v>892</v>
      </c>
      <c r="B221" t="s">
        <v>893</v>
      </c>
      <c r="C221" s="19" t="s">
        <v>136</v>
      </c>
      <c r="D221" s="19" t="s">
        <v>6</v>
      </c>
      <c r="E221" s="19" t="s">
        <v>6</v>
      </c>
      <c r="F221" s="19" t="s">
        <v>5</v>
      </c>
      <c r="G221" s="19" t="s">
        <v>6</v>
      </c>
      <c r="H221" s="19" t="s">
        <v>6</v>
      </c>
      <c r="I221" s="19" t="s">
        <v>115</v>
      </c>
      <c r="J221" s="57">
        <v>15</v>
      </c>
      <c r="K221" s="19">
        <v>12</v>
      </c>
    </row>
    <row r="222" spans="1:11" x14ac:dyDescent="0.55000000000000004">
      <c r="A222" t="s">
        <v>894</v>
      </c>
      <c r="B222" t="s">
        <v>895</v>
      </c>
      <c r="C222" s="19" t="s">
        <v>136</v>
      </c>
      <c r="D222" s="19" t="s">
        <v>6</v>
      </c>
      <c r="E222" s="19" t="s">
        <v>6</v>
      </c>
      <c r="F222" s="19" t="s">
        <v>5</v>
      </c>
      <c r="G222" s="19" t="s">
        <v>6</v>
      </c>
      <c r="H222" s="19" t="s">
        <v>6</v>
      </c>
      <c r="I222" s="19" t="s">
        <v>115</v>
      </c>
      <c r="J222" s="57">
        <v>35</v>
      </c>
      <c r="K222" s="19">
        <v>12</v>
      </c>
    </row>
    <row r="223" spans="1:11" x14ac:dyDescent="0.55000000000000004">
      <c r="A223" t="s">
        <v>634</v>
      </c>
      <c r="B223" t="s">
        <v>635</v>
      </c>
      <c r="C223" s="19" t="s">
        <v>128</v>
      </c>
      <c r="D223" s="19" t="s">
        <v>6</v>
      </c>
      <c r="E223" s="19" t="s">
        <v>6</v>
      </c>
      <c r="F223" s="19" t="s">
        <v>5</v>
      </c>
      <c r="G223" s="19" t="s">
        <v>6</v>
      </c>
      <c r="H223" s="19" t="s">
        <v>6</v>
      </c>
      <c r="I223" s="19" t="s">
        <v>115</v>
      </c>
      <c r="J223" s="57">
        <v>28</v>
      </c>
      <c r="K223" s="19">
        <v>12</v>
      </c>
    </row>
    <row r="224" spans="1:11" x14ac:dyDescent="0.55000000000000004">
      <c r="A224" t="s">
        <v>896</v>
      </c>
      <c r="B224" t="s">
        <v>897</v>
      </c>
      <c r="C224" s="19" t="s">
        <v>136</v>
      </c>
      <c r="D224" s="19" t="s">
        <v>6</v>
      </c>
      <c r="E224" s="19" t="s">
        <v>6</v>
      </c>
      <c r="F224" s="19" t="s">
        <v>5</v>
      </c>
      <c r="G224" s="19" t="s">
        <v>6</v>
      </c>
      <c r="H224" s="19" t="s">
        <v>6</v>
      </c>
      <c r="I224" s="19" t="s">
        <v>115</v>
      </c>
      <c r="J224" s="57">
        <v>24</v>
      </c>
      <c r="K224" s="19">
        <v>12</v>
      </c>
    </row>
    <row r="225" spans="1:11" x14ac:dyDescent="0.55000000000000004">
      <c r="A225" t="s">
        <v>898</v>
      </c>
      <c r="B225" t="s">
        <v>899</v>
      </c>
      <c r="C225" s="19" t="s">
        <v>136</v>
      </c>
      <c r="D225" s="19" t="s">
        <v>6</v>
      </c>
      <c r="E225" s="19" t="s">
        <v>6</v>
      </c>
      <c r="F225" s="19" t="s">
        <v>5</v>
      </c>
      <c r="G225" s="19" t="s">
        <v>6</v>
      </c>
      <c r="H225" s="19" t="s">
        <v>6</v>
      </c>
      <c r="I225" s="19" t="s">
        <v>115</v>
      </c>
      <c r="J225" s="57">
        <v>27</v>
      </c>
      <c r="K225" s="19">
        <v>12</v>
      </c>
    </row>
    <row r="226" spans="1:11" x14ac:dyDescent="0.55000000000000004">
      <c r="A226" t="s">
        <v>332</v>
      </c>
      <c r="B226" t="s">
        <v>333</v>
      </c>
      <c r="C226" s="19" t="s">
        <v>1267</v>
      </c>
      <c r="D226" s="19" t="s">
        <v>6</v>
      </c>
      <c r="E226" s="19" t="s">
        <v>6</v>
      </c>
      <c r="F226" s="19" t="s">
        <v>115</v>
      </c>
      <c r="G226" s="19" t="s">
        <v>6</v>
      </c>
      <c r="H226" s="19" t="s">
        <v>6</v>
      </c>
      <c r="I226" s="19" t="s">
        <v>115</v>
      </c>
      <c r="J226" s="57">
        <v>21</v>
      </c>
      <c r="K226" s="19">
        <v>12</v>
      </c>
    </row>
    <row r="227" spans="1:11" x14ac:dyDescent="0.55000000000000004">
      <c r="A227" t="s">
        <v>900</v>
      </c>
      <c r="B227" t="s">
        <v>901</v>
      </c>
      <c r="C227" s="19" t="s">
        <v>136</v>
      </c>
      <c r="D227" s="19" t="s">
        <v>6</v>
      </c>
      <c r="E227" s="19" t="s">
        <v>6</v>
      </c>
      <c r="F227" s="19" t="s">
        <v>5</v>
      </c>
      <c r="G227" s="19" t="s">
        <v>6</v>
      </c>
      <c r="H227" s="19" t="s">
        <v>6</v>
      </c>
      <c r="I227" s="19" t="s">
        <v>115</v>
      </c>
      <c r="J227" s="57">
        <v>31</v>
      </c>
      <c r="K227" s="19">
        <v>12</v>
      </c>
    </row>
    <row r="228" spans="1:11" x14ac:dyDescent="0.55000000000000004">
      <c r="A228" t="s">
        <v>334</v>
      </c>
      <c r="B228" t="s">
        <v>335</v>
      </c>
      <c r="C228" s="19" t="s">
        <v>128</v>
      </c>
      <c r="D228" s="19" t="s">
        <v>6</v>
      </c>
      <c r="E228" s="19" t="s">
        <v>6</v>
      </c>
      <c r="F228" s="19" t="s">
        <v>5</v>
      </c>
      <c r="G228" s="19" t="s">
        <v>6</v>
      </c>
      <c r="H228" s="19" t="s">
        <v>6</v>
      </c>
      <c r="I228" s="19" t="s">
        <v>115</v>
      </c>
      <c r="J228" s="57">
        <v>20</v>
      </c>
      <c r="K228" s="19">
        <v>12</v>
      </c>
    </row>
    <row r="229" spans="1:11" x14ac:dyDescent="0.55000000000000004">
      <c r="A229" t="s">
        <v>902</v>
      </c>
      <c r="B229" t="s">
        <v>903</v>
      </c>
      <c r="C229" s="19" t="s">
        <v>136</v>
      </c>
      <c r="D229" s="19" t="s">
        <v>6</v>
      </c>
      <c r="E229" s="19" t="s">
        <v>6</v>
      </c>
      <c r="F229" s="19" t="s">
        <v>5</v>
      </c>
      <c r="G229" s="19" t="s">
        <v>6</v>
      </c>
      <c r="H229" s="19" t="s">
        <v>6</v>
      </c>
      <c r="I229" s="19" t="s">
        <v>115</v>
      </c>
      <c r="J229" s="57">
        <v>22</v>
      </c>
      <c r="K229" s="19">
        <v>12</v>
      </c>
    </row>
    <row r="230" spans="1:11" x14ac:dyDescent="0.55000000000000004">
      <c r="A230" t="s">
        <v>336</v>
      </c>
      <c r="B230" t="s">
        <v>337</v>
      </c>
      <c r="C230" s="19" t="s">
        <v>128</v>
      </c>
      <c r="D230" s="19" t="s">
        <v>6</v>
      </c>
      <c r="E230" s="19" t="s">
        <v>6</v>
      </c>
      <c r="F230" s="19" t="s">
        <v>5</v>
      </c>
      <c r="G230" s="19" t="s">
        <v>6</v>
      </c>
      <c r="H230" s="19" t="s">
        <v>6</v>
      </c>
      <c r="I230" s="19" t="s">
        <v>115</v>
      </c>
      <c r="J230" s="57">
        <v>16</v>
      </c>
      <c r="K230" s="19">
        <v>12</v>
      </c>
    </row>
    <row r="231" spans="1:11" x14ac:dyDescent="0.55000000000000004">
      <c r="A231" t="s">
        <v>338</v>
      </c>
      <c r="B231" t="s">
        <v>339</v>
      </c>
      <c r="C231" s="19" t="s">
        <v>128</v>
      </c>
      <c r="D231" s="19" t="s">
        <v>6</v>
      </c>
      <c r="E231" s="19" t="s">
        <v>6</v>
      </c>
      <c r="F231" s="19" t="s">
        <v>5</v>
      </c>
      <c r="G231" s="19" t="s">
        <v>6</v>
      </c>
      <c r="H231" s="19" t="s">
        <v>6</v>
      </c>
      <c r="I231" s="19" t="s">
        <v>6</v>
      </c>
      <c r="J231" s="57">
        <v>42</v>
      </c>
      <c r="K231" s="19">
        <v>12</v>
      </c>
    </row>
    <row r="232" spans="1:11" x14ac:dyDescent="0.55000000000000004">
      <c r="A232" t="s">
        <v>340</v>
      </c>
      <c r="B232" t="s">
        <v>341</v>
      </c>
      <c r="C232" s="19" t="s">
        <v>1267</v>
      </c>
      <c r="D232" s="19" t="s">
        <v>6</v>
      </c>
      <c r="E232" s="19" t="s">
        <v>6</v>
      </c>
      <c r="F232" s="19" t="s">
        <v>115</v>
      </c>
      <c r="G232" s="19" t="s">
        <v>6</v>
      </c>
      <c r="H232" s="19" t="s">
        <v>6</v>
      </c>
      <c r="I232" s="19" t="s">
        <v>6</v>
      </c>
      <c r="J232" s="57">
        <v>17</v>
      </c>
      <c r="K232" s="19">
        <v>12</v>
      </c>
    </row>
    <row r="233" spans="1:11" x14ac:dyDescent="0.55000000000000004">
      <c r="A233" t="s">
        <v>342</v>
      </c>
      <c r="B233" t="s">
        <v>343</v>
      </c>
      <c r="C233" s="19" t="s">
        <v>128</v>
      </c>
      <c r="D233" s="19" t="s">
        <v>6</v>
      </c>
      <c r="E233" s="19" t="s">
        <v>6</v>
      </c>
      <c r="F233" s="19" t="s">
        <v>5</v>
      </c>
      <c r="G233" s="19" t="s">
        <v>6</v>
      </c>
      <c r="H233" s="19" t="s">
        <v>6</v>
      </c>
      <c r="I233" s="19" t="s">
        <v>115</v>
      </c>
      <c r="J233" s="57">
        <v>24</v>
      </c>
      <c r="K233" s="19">
        <v>12</v>
      </c>
    </row>
    <row r="234" spans="1:11" x14ac:dyDescent="0.55000000000000004">
      <c r="A234" t="s">
        <v>344</v>
      </c>
      <c r="B234" t="s">
        <v>345</v>
      </c>
      <c r="C234" s="19" t="s">
        <v>128</v>
      </c>
      <c r="D234" s="19" t="s">
        <v>6</v>
      </c>
      <c r="E234" s="19" t="s">
        <v>6</v>
      </c>
      <c r="F234" s="19" t="s">
        <v>5</v>
      </c>
      <c r="G234" s="19" t="s">
        <v>6</v>
      </c>
      <c r="H234" s="19" t="s">
        <v>6</v>
      </c>
      <c r="I234" s="19" t="s">
        <v>6</v>
      </c>
      <c r="J234" s="57">
        <v>18</v>
      </c>
      <c r="K234" s="19">
        <v>12</v>
      </c>
    </row>
    <row r="235" spans="1:11" x14ac:dyDescent="0.55000000000000004">
      <c r="A235" t="s">
        <v>346</v>
      </c>
      <c r="B235" t="s">
        <v>347</v>
      </c>
      <c r="C235" s="19" t="s">
        <v>128</v>
      </c>
      <c r="D235" s="19" t="s">
        <v>6</v>
      </c>
      <c r="E235" s="19" t="s">
        <v>6</v>
      </c>
      <c r="F235" s="19" t="s">
        <v>5</v>
      </c>
      <c r="G235" s="19" t="s">
        <v>6</v>
      </c>
      <c r="H235" s="19" t="s">
        <v>6</v>
      </c>
      <c r="I235" s="19" t="s">
        <v>115</v>
      </c>
      <c r="J235" s="57">
        <v>56</v>
      </c>
      <c r="K235" s="19">
        <v>12</v>
      </c>
    </row>
    <row r="236" spans="1:11" x14ac:dyDescent="0.55000000000000004">
      <c r="A236" t="s">
        <v>904</v>
      </c>
      <c r="B236" t="s">
        <v>905</v>
      </c>
      <c r="C236" s="19" t="s">
        <v>136</v>
      </c>
      <c r="D236" s="19" t="s">
        <v>6</v>
      </c>
      <c r="E236" s="19" t="s">
        <v>6</v>
      </c>
      <c r="F236" s="19" t="s">
        <v>5</v>
      </c>
      <c r="G236" s="19" t="s">
        <v>6</v>
      </c>
      <c r="H236" s="19" t="s">
        <v>6</v>
      </c>
      <c r="I236" s="19" t="s">
        <v>115</v>
      </c>
      <c r="J236" s="57">
        <v>17</v>
      </c>
      <c r="K236" s="19">
        <v>12</v>
      </c>
    </row>
    <row r="237" spans="1:11" x14ac:dyDescent="0.55000000000000004">
      <c r="A237" t="s">
        <v>348</v>
      </c>
      <c r="B237" t="s">
        <v>349</v>
      </c>
      <c r="C237" s="19" t="s">
        <v>1267</v>
      </c>
      <c r="D237" s="19" t="s">
        <v>6</v>
      </c>
      <c r="E237" s="19" t="s">
        <v>6</v>
      </c>
      <c r="F237" s="19" t="s">
        <v>115</v>
      </c>
      <c r="G237" s="19" t="s">
        <v>6</v>
      </c>
      <c r="H237" s="19" t="s">
        <v>6</v>
      </c>
      <c r="I237" s="19" t="s">
        <v>115</v>
      </c>
      <c r="J237" s="57">
        <v>14</v>
      </c>
      <c r="K237" s="19">
        <v>12</v>
      </c>
    </row>
    <row r="238" spans="1:11" x14ac:dyDescent="0.55000000000000004">
      <c r="A238" t="s">
        <v>350</v>
      </c>
      <c r="B238" t="s">
        <v>351</v>
      </c>
      <c r="C238" s="19" t="s">
        <v>128</v>
      </c>
      <c r="D238" s="19" t="s">
        <v>6</v>
      </c>
      <c r="E238" s="19" t="s">
        <v>6</v>
      </c>
      <c r="F238" s="19" t="s">
        <v>5</v>
      </c>
      <c r="G238" s="19" t="s">
        <v>6</v>
      </c>
      <c r="H238" s="19" t="s">
        <v>6</v>
      </c>
      <c r="I238" s="19" t="s">
        <v>115</v>
      </c>
      <c r="J238" s="57">
        <v>40</v>
      </c>
      <c r="K238" s="19">
        <v>12</v>
      </c>
    </row>
    <row r="239" spans="1:11" x14ac:dyDescent="0.55000000000000004">
      <c r="A239" t="s">
        <v>352</v>
      </c>
      <c r="B239" t="s">
        <v>353</v>
      </c>
      <c r="C239" s="19" t="s">
        <v>1267</v>
      </c>
      <c r="D239" s="19" t="s">
        <v>6</v>
      </c>
      <c r="E239" s="19" t="s">
        <v>6</v>
      </c>
      <c r="F239" s="19" t="s">
        <v>115</v>
      </c>
      <c r="G239" s="19" t="s">
        <v>6</v>
      </c>
      <c r="H239" s="19" t="s">
        <v>6</v>
      </c>
      <c r="I239" s="19" t="s">
        <v>115</v>
      </c>
      <c r="J239" s="57">
        <v>16</v>
      </c>
      <c r="K239" s="19">
        <v>12</v>
      </c>
    </row>
    <row r="240" spans="1:11" x14ac:dyDescent="0.55000000000000004">
      <c r="A240" t="s">
        <v>906</v>
      </c>
      <c r="B240" t="s">
        <v>907</v>
      </c>
      <c r="C240" s="19" t="s">
        <v>136</v>
      </c>
      <c r="D240" s="19" t="s">
        <v>6</v>
      </c>
      <c r="E240" s="19" t="s">
        <v>6</v>
      </c>
      <c r="F240" s="19" t="s">
        <v>5</v>
      </c>
      <c r="G240" s="19" t="s">
        <v>6</v>
      </c>
      <c r="H240" s="19" t="s">
        <v>6</v>
      </c>
      <c r="I240" s="19" t="s">
        <v>115</v>
      </c>
      <c r="J240" s="57">
        <v>31</v>
      </c>
      <c r="K240" s="19">
        <v>12</v>
      </c>
    </row>
    <row r="241" spans="1:11" x14ac:dyDescent="0.55000000000000004">
      <c r="A241" t="s">
        <v>636</v>
      </c>
      <c r="B241" t="s">
        <v>637</v>
      </c>
      <c r="C241" s="19" t="s">
        <v>128</v>
      </c>
      <c r="D241" s="19" t="s">
        <v>6</v>
      </c>
      <c r="E241" s="19" t="s">
        <v>6</v>
      </c>
      <c r="F241" s="19" t="s">
        <v>5</v>
      </c>
      <c r="G241" s="19" t="s">
        <v>6</v>
      </c>
      <c r="H241" s="19" t="s">
        <v>6</v>
      </c>
      <c r="I241" s="19" t="s">
        <v>115</v>
      </c>
      <c r="J241" s="57">
        <v>0</v>
      </c>
      <c r="K241" s="19">
        <v>12</v>
      </c>
    </row>
    <row r="242" spans="1:11" x14ac:dyDescent="0.55000000000000004">
      <c r="A242" t="s">
        <v>908</v>
      </c>
      <c r="B242" t="s">
        <v>909</v>
      </c>
      <c r="C242" s="19" t="s">
        <v>136</v>
      </c>
      <c r="D242" s="19" t="s">
        <v>6</v>
      </c>
      <c r="E242" s="19" t="s">
        <v>6</v>
      </c>
      <c r="F242" s="19" t="s">
        <v>5</v>
      </c>
      <c r="G242" s="19" t="s">
        <v>6</v>
      </c>
      <c r="H242" s="19" t="s">
        <v>6</v>
      </c>
      <c r="I242" s="19" t="s">
        <v>115</v>
      </c>
      <c r="J242" s="57">
        <v>51</v>
      </c>
      <c r="K242" s="19">
        <v>12</v>
      </c>
    </row>
    <row r="243" spans="1:11" x14ac:dyDescent="0.55000000000000004">
      <c r="A243" t="s">
        <v>354</v>
      </c>
      <c r="B243" t="s">
        <v>355</v>
      </c>
      <c r="C243" s="19" t="s">
        <v>1267</v>
      </c>
      <c r="D243" s="19" t="s">
        <v>6</v>
      </c>
      <c r="E243" s="19" t="s">
        <v>6</v>
      </c>
      <c r="F243" s="19" t="s">
        <v>115</v>
      </c>
      <c r="G243" s="19" t="s">
        <v>6</v>
      </c>
      <c r="H243" s="19" t="s">
        <v>6</v>
      </c>
      <c r="I243" s="19" t="s">
        <v>115</v>
      </c>
      <c r="J243" s="57">
        <v>12</v>
      </c>
      <c r="K243" s="19">
        <v>12</v>
      </c>
    </row>
    <row r="244" spans="1:11" x14ac:dyDescent="0.55000000000000004">
      <c r="A244" t="s">
        <v>356</v>
      </c>
      <c r="B244" t="s">
        <v>357</v>
      </c>
      <c r="C244" s="19" t="s">
        <v>128</v>
      </c>
      <c r="D244" s="19" t="s">
        <v>6</v>
      </c>
      <c r="E244" s="19" t="s">
        <v>6</v>
      </c>
      <c r="F244" s="19" t="s">
        <v>5</v>
      </c>
      <c r="G244" s="19" t="s">
        <v>6</v>
      </c>
      <c r="H244" s="19" t="s">
        <v>6</v>
      </c>
      <c r="I244" s="19" t="s">
        <v>115</v>
      </c>
      <c r="J244" s="57">
        <v>18</v>
      </c>
      <c r="K244" s="19">
        <v>12</v>
      </c>
    </row>
    <row r="245" spans="1:11" x14ac:dyDescent="0.55000000000000004">
      <c r="A245" t="s">
        <v>358</v>
      </c>
      <c r="B245" t="s">
        <v>359</v>
      </c>
      <c r="C245" s="19" t="s">
        <v>128</v>
      </c>
      <c r="D245" s="19" t="s">
        <v>6</v>
      </c>
      <c r="E245" s="19" t="s">
        <v>6</v>
      </c>
      <c r="F245" s="19" t="s">
        <v>5</v>
      </c>
      <c r="G245" s="19" t="s">
        <v>6</v>
      </c>
      <c r="H245" s="19" t="s">
        <v>6</v>
      </c>
      <c r="I245" s="19" t="s">
        <v>115</v>
      </c>
      <c r="J245" s="57">
        <v>23</v>
      </c>
      <c r="K245" s="19">
        <v>12</v>
      </c>
    </row>
    <row r="246" spans="1:11" x14ac:dyDescent="0.55000000000000004">
      <c r="A246" t="s">
        <v>910</v>
      </c>
      <c r="B246" t="s">
        <v>911</v>
      </c>
      <c r="C246" s="19" t="s">
        <v>136</v>
      </c>
      <c r="D246" s="19" t="s">
        <v>6</v>
      </c>
      <c r="E246" s="19" t="s">
        <v>6</v>
      </c>
      <c r="F246" s="19" t="s">
        <v>5</v>
      </c>
      <c r="G246" s="19" t="s">
        <v>6</v>
      </c>
      <c r="H246" s="19" t="s">
        <v>6</v>
      </c>
      <c r="I246" s="19" t="s">
        <v>115</v>
      </c>
      <c r="J246" s="57">
        <v>18</v>
      </c>
      <c r="K246" s="19">
        <v>12</v>
      </c>
    </row>
    <row r="247" spans="1:11" x14ac:dyDescent="0.55000000000000004">
      <c r="A247" t="s">
        <v>912</v>
      </c>
      <c r="B247" t="s">
        <v>913</v>
      </c>
      <c r="C247" s="19" t="s">
        <v>136</v>
      </c>
      <c r="D247" s="19" t="s">
        <v>6</v>
      </c>
      <c r="E247" s="19" t="s">
        <v>6</v>
      </c>
      <c r="F247" s="19" t="s">
        <v>5</v>
      </c>
      <c r="G247" s="19" t="s">
        <v>6</v>
      </c>
      <c r="H247" s="19" t="s">
        <v>6</v>
      </c>
      <c r="I247" s="19" t="s">
        <v>115</v>
      </c>
      <c r="J247" s="57">
        <v>18</v>
      </c>
      <c r="K247" s="19">
        <v>12</v>
      </c>
    </row>
    <row r="248" spans="1:11" x14ac:dyDescent="0.55000000000000004">
      <c r="A248" t="s">
        <v>914</v>
      </c>
      <c r="B248" t="s">
        <v>915</v>
      </c>
      <c r="C248" s="19" t="s">
        <v>136</v>
      </c>
      <c r="D248" s="19" t="s">
        <v>6</v>
      </c>
      <c r="E248" s="19" t="s">
        <v>6</v>
      </c>
      <c r="F248" s="19" t="s">
        <v>5</v>
      </c>
      <c r="G248" s="19" t="s">
        <v>6</v>
      </c>
      <c r="H248" s="19" t="s">
        <v>6</v>
      </c>
      <c r="I248" s="19" t="s">
        <v>115</v>
      </c>
      <c r="J248" s="57">
        <v>19</v>
      </c>
      <c r="K248" s="19">
        <v>12</v>
      </c>
    </row>
    <row r="249" spans="1:11" x14ac:dyDescent="0.55000000000000004">
      <c r="A249" t="s">
        <v>916</v>
      </c>
      <c r="B249" t="s">
        <v>917</v>
      </c>
      <c r="C249" s="19" t="s">
        <v>136</v>
      </c>
      <c r="D249" s="19" t="s">
        <v>6</v>
      </c>
      <c r="E249" s="19" t="s">
        <v>6</v>
      </c>
      <c r="F249" s="19" t="s">
        <v>5</v>
      </c>
      <c r="G249" s="19" t="s">
        <v>6</v>
      </c>
      <c r="H249" s="19" t="s">
        <v>6</v>
      </c>
      <c r="I249" s="19" t="s">
        <v>115</v>
      </c>
      <c r="J249" s="57">
        <v>13</v>
      </c>
      <c r="K249" s="19">
        <v>12</v>
      </c>
    </row>
    <row r="250" spans="1:11" x14ac:dyDescent="0.55000000000000004">
      <c r="A250" t="s">
        <v>918</v>
      </c>
      <c r="B250" t="s">
        <v>919</v>
      </c>
      <c r="C250" s="19" t="s">
        <v>136</v>
      </c>
      <c r="D250" s="19" t="s">
        <v>6</v>
      </c>
      <c r="E250" s="19" t="s">
        <v>6</v>
      </c>
      <c r="F250" s="19" t="s">
        <v>5</v>
      </c>
      <c r="G250" s="19" t="s">
        <v>6</v>
      </c>
      <c r="H250" s="19" t="s">
        <v>6</v>
      </c>
      <c r="I250" s="19" t="s">
        <v>115</v>
      </c>
      <c r="J250" s="57">
        <v>22</v>
      </c>
      <c r="K250" s="19">
        <v>12</v>
      </c>
    </row>
    <row r="251" spans="1:11" x14ac:dyDescent="0.55000000000000004">
      <c r="A251" t="s">
        <v>360</v>
      </c>
      <c r="B251" t="s">
        <v>361</v>
      </c>
      <c r="C251" s="19" t="s">
        <v>128</v>
      </c>
      <c r="D251" s="19" t="s">
        <v>6</v>
      </c>
      <c r="E251" s="19" t="s">
        <v>6</v>
      </c>
      <c r="F251" s="19" t="s">
        <v>5</v>
      </c>
      <c r="G251" s="19" t="s">
        <v>6</v>
      </c>
      <c r="H251" s="19" t="s">
        <v>6</v>
      </c>
      <c r="I251" s="19" t="s">
        <v>115</v>
      </c>
      <c r="J251" s="57">
        <v>39</v>
      </c>
      <c r="K251" s="19">
        <v>12</v>
      </c>
    </row>
    <row r="252" spans="1:11" x14ac:dyDescent="0.55000000000000004">
      <c r="A252" t="s">
        <v>362</v>
      </c>
      <c r="B252" t="s">
        <v>363</v>
      </c>
      <c r="C252" s="19" t="s">
        <v>128</v>
      </c>
      <c r="D252" s="19" t="s">
        <v>6</v>
      </c>
      <c r="E252" s="19" t="s">
        <v>6</v>
      </c>
      <c r="F252" s="19" t="s">
        <v>5</v>
      </c>
      <c r="G252" s="19" t="s">
        <v>6</v>
      </c>
      <c r="H252" s="19" t="s">
        <v>6</v>
      </c>
      <c r="I252" s="19" t="s">
        <v>115</v>
      </c>
      <c r="J252" s="57">
        <v>17</v>
      </c>
      <c r="K252" s="19">
        <v>12</v>
      </c>
    </row>
    <row r="253" spans="1:11" x14ac:dyDescent="0.55000000000000004">
      <c r="A253" t="s">
        <v>920</v>
      </c>
      <c r="B253" t="s">
        <v>921</v>
      </c>
      <c r="C253" s="19" t="s">
        <v>136</v>
      </c>
      <c r="D253" s="19" t="s">
        <v>6</v>
      </c>
      <c r="E253" s="19" t="s">
        <v>6</v>
      </c>
      <c r="F253" s="19" t="s">
        <v>5</v>
      </c>
      <c r="G253" s="19" t="s">
        <v>6</v>
      </c>
      <c r="H253" s="19" t="s">
        <v>6</v>
      </c>
      <c r="I253" s="19" t="s">
        <v>115</v>
      </c>
      <c r="J253" s="57">
        <v>15</v>
      </c>
      <c r="K253" s="19">
        <v>12</v>
      </c>
    </row>
    <row r="254" spans="1:11" x14ac:dyDescent="0.55000000000000004">
      <c r="A254" t="s">
        <v>922</v>
      </c>
      <c r="B254" t="s">
        <v>923</v>
      </c>
      <c r="C254" s="19" t="s">
        <v>136</v>
      </c>
      <c r="D254" s="19" t="s">
        <v>6</v>
      </c>
      <c r="E254" s="19" t="s">
        <v>6</v>
      </c>
      <c r="F254" s="19" t="s">
        <v>5</v>
      </c>
      <c r="G254" s="19" t="s">
        <v>6</v>
      </c>
      <c r="H254" s="19" t="s">
        <v>6</v>
      </c>
      <c r="I254" s="19" t="s">
        <v>115</v>
      </c>
      <c r="J254" s="57">
        <v>21</v>
      </c>
      <c r="K254" s="19">
        <v>12</v>
      </c>
    </row>
    <row r="255" spans="1:11" x14ac:dyDescent="0.55000000000000004">
      <c r="A255" t="s">
        <v>364</v>
      </c>
      <c r="B255" t="s">
        <v>365</v>
      </c>
      <c r="C255" s="19" t="s">
        <v>128</v>
      </c>
      <c r="D255" s="19" t="s">
        <v>6</v>
      </c>
      <c r="E255" s="19" t="s">
        <v>6</v>
      </c>
      <c r="F255" s="19" t="s">
        <v>5</v>
      </c>
      <c r="G255" s="19" t="s">
        <v>6</v>
      </c>
      <c r="H255" s="19" t="s">
        <v>6</v>
      </c>
      <c r="I255" s="19" t="s">
        <v>115</v>
      </c>
      <c r="J255" s="57">
        <v>15</v>
      </c>
      <c r="K255" s="19">
        <v>12</v>
      </c>
    </row>
    <row r="256" spans="1:11" x14ac:dyDescent="0.55000000000000004">
      <c r="A256" t="s">
        <v>924</v>
      </c>
      <c r="B256" t="s">
        <v>925</v>
      </c>
      <c r="C256" s="19" t="s">
        <v>136</v>
      </c>
      <c r="D256" s="19" t="s">
        <v>6</v>
      </c>
      <c r="E256" s="19" t="s">
        <v>6</v>
      </c>
      <c r="F256" s="19" t="s">
        <v>5</v>
      </c>
      <c r="G256" s="19" t="s">
        <v>6</v>
      </c>
      <c r="H256" s="19" t="s">
        <v>6</v>
      </c>
      <c r="I256" s="19" t="s">
        <v>115</v>
      </c>
      <c r="J256" s="57">
        <v>20</v>
      </c>
      <c r="K256" s="19">
        <v>12</v>
      </c>
    </row>
    <row r="257" spans="1:11" x14ac:dyDescent="0.55000000000000004">
      <c r="A257" t="s">
        <v>926</v>
      </c>
      <c r="B257" t="s">
        <v>927</v>
      </c>
      <c r="C257" s="19" t="s">
        <v>136</v>
      </c>
      <c r="D257" s="19" t="s">
        <v>6</v>
      </c>
      <c r="E257" s="19" t="s">
        <v>6</v>
      </c>
      <c r="F257" s="19" t="s">
        <v>5</v>
      </c>
      <c r="G257" s="19" t="s">
        <v>6</v>
      </c>
      <c r="H257" s="19" t="s">
        <v>6</v>
      </c>
      <c r="I257" s="19" t="s">
        <v>115</v>
      </c>
      <c r="J257" s="57">
        <v>14</v>
      </c>
      <c r="K257" s="19">
        <v>12</v>
      </c>
    </row>
    <row r="258" spans="1:11" x14ac:dyDescent="0.55000000000000004">
      <c r="A258" t="s">
        <v>366</v>
      </c>
      <c r="B258" t="s">
        <v>367</v>
      </c>
      <c r="C258" s="19" t="s">
        <v>128</v>
      </c>
      <c r="D258" s="19" t="s">
        <v>6</v>
      </c>
      <c r="E258" s="19" t="s">
        <v>6</v>
      </c>
      <c r="F258" s="19" t="s">
        <v>5</v>
      </c>
      <c r="G258" s="19" t="s">
        <v>6</v>
      </c>
      <c r="H258" s="19" t="s">
        <v>6</v>
      </c>
      <c r="I258" s="19" t="s">
        <v>115</v>
      </c>
      <c r="J258" s="57">
        <v>27</v>
      </c>
      <c r="K258" s="19">
        <v>12</v>
      </c>
    </row>
    <row r="259" spans="1:11" x14ac:dyDescent="0.55000000000000004">
      <c r="A259" t="s">
        <v>928</v>
      </c>
      <c r="B259" t="s">
        <v>929</v>
      </c>
      <c r="C259" s="19" t="s">
        <v>136</v>
      </c>
      <c r="D259" s="19" t="s">
        <v>6</v>
      </c>
      <c r="E259" s="19" t="s">
        <v>6</v>
      </c>
      <c r="F259" s="19" t="s">
        <v>5</v>
      </c>
      <c r="G259" s="19" t="s">
        <v>6</v>
      </c>
      <c r="H259" s="19" t="s">
        <v>6</v>
      </c>
      <c r="I259" s="19" t="s">
        <v>115</v>
      </c>
      <c r="J259" s="57">
        <v>30</v>
      </c>
      <c r="K259" s="19">
        <v>12</v>
      </c>
    </row>
    <row r="260" spans="1:11" x14ac:dyDescent="0.55000000000000004">
      <c r="A260" t="s">
        <v>638</v>
      </c>
      <c r="B260" t="s">
        <v>639</v>
      </c>
      <c r="C260" s="19" t="s">
        <v>128</v>
      </c>
      <c r="D260" s="19" t="s">
        <v>6</v>
      </c>
      <c r="E260" s="19" t="s">
        <v>6</v>
      </c>
      <c r="F260" s="19" t="s">
        <v>5</v>
      </c>
      <c r="G260" s="19" t="s">
        <v>6</v>
      </c>
      <c r="H260" s="19" t="s">
        <v>6</v>
      </c>
      <c r="I260" s="19" t="s">
        <v>115</v>
      </c>
      <c r="J260" s="57">
        <v>25</v>
      </c>
      <c r="K260" s="19">
        <v>12</v>
      </c>
    </row>
    <row r="261" spans="1:11" x14ac:dyDescent="0.55000000000000004">
      <c r="A261" t="s">
        <v>368</v>
      </c>
      <c r="B261" t="s">
        <v>369</v>
      </c>
      <c r="C261" s="19" t="s">
        <v>1267</v>
      </c>
      <c r="D261" s="19" t="s">
        <v>6</v>
      </c>
      <c r="E261" s="19" t="s">
        <v>6</v>
      </c>
      <c r="F261" s="19" t="s">
        <v>115</v>
      </c>
      <c r="G261" s="19" t="s">
        <v>6</v>
      </c>
      <c r="H261" s="19" t="s">
        <v>6</v>
      </c>
      <c r="I261" s="19" t="s">
        <v>115</v>
      </c>
      <c r="J261" s="57">
        <v>26</v>
      </c>
      <c r="K261" s="19">
        <v>12</v>
      </c>
    </row>
    <row r="262" spans="1:11" x14ac:dyDescent="0.55000000000000004">
      <c r="A262" t="s">
        <v>930</v>
      </c>
      <c r="B262" t="s">
        <v>931</v>
      </c>
      <c r="C262" s="19" t="s">
        <v>136</v>
      </c>
      <c r="D262" s="19" t="s">
        <v>6</v>
      </c>
      <c r="E262" s="19" t="s">
        <v>6</v>
      </c>
      <c r="F262" s="19" t="s">
        <v>5</v>
      </c>
      <c r="G262" s="19" t="s">
        <v>6</v>
      </c>
      <c r="H262" s="19" t="s">
        <v>6</v>
      </c>
      <c r="I262" s="19" t="s">
        <v>115</v>
      </c>
      <c r="J262" s="57">
        <v>22</v>
      </c>
      <c r="K262" s="19">
        <v>12</v>
      </c>
    </row>
    <row r="263" spans="1:11" x14ac:dyDescent="0.55000000000000004">
      <c r="A263" t="s">
        <v>370</v>
      </c>
      <c r="B263" t="s">
        <v>371</v>
      </c>
      <c r="C263" s="19" t="s">
        <v>128</v>
      </c>
      <c r="D263" s="19" t="s">
        <v>6</v>
      </c>
      <c r="E263" s="19" t="s">
        <v>6</v>
      </c>
      <c r="F263" s="19" t="s">
        <v>5</v>
      </c>
      <c r="G263" s="19" t="s">
        <v>6</v>
      </c>
      <c r="H263" s="19" t="s">
        <v>6</v>
      </c>
      <c r="I263" s="19" t="s">
        <v>115</v>
      </c>
      <c r="J263" s="57">
        <v>26</v>
      </c>
      <c r="K263" s="19">
        <v>12</v>
      </c>
    </row>
    <row r="264" spans="1:11" x14ac:dyDescent="0.55000000000000004">
      <c r="A264" t="s">
        <v>640</v>
      </c>
      <c r="B264" t="s">
        <v>641</v>
      </c>
      <c r="C264" s="19" t="s">
        <v>128</v>
      </c>
      <c r="D264" s="19" t="s">
        <v>6</v>
      </c>
      <c r="E264" s="19" t="s">
        <v>6</v>
      </c>
      <c r="F264" s="19" t="s">
        <v>5</v>
      </c>
      <c r="G264" s="19" t="s">
        <v>6</v>
      </c>
      <c r="H264" s="19" t="s">
        <v>6</v>
      </c>
      <c r="I264" s="19" t="s">
        <v>115</v>
      </c>
      <c r="J264" s="57">
        <v>21</v>
      </c>
      <c r="K264" s="19">
        <v>12</v>
      </c>
    </row>
    <row r="265" spans="1:11" x14ac:dyDescent="0.55000000000000004">
      <c r="A265" t="s">
        <v>372</v>
      </c>
      <c r="B265" t="s">
        <v>373</v>
      </c>
      <c r="C265" s="19" t="s">
        <v>128</v>
      </c>
      <c r="D265" s="19" t="s">
        <v>6</v>
      </c>
      <c r="E265" s="19" t="s">
        <v>6</v>
      </c>
      <c r="F265" s="19" t="s">
        <v>5</v>
      </c>
      <c r="G265" s="19" t="s">
        <v>6</v>
      </c>
      <c r="H265" s="19" t="s">
        <v>6</v>
      </c>
      <c r="I265" s="19" t="s">
        <v>115</v>
      </c>
      <c r="J265" s="57">
        <v>37</v>
      </c>
      <c r="K265" s="19">
        <v>12</v>
      </c>
    </row>
    <row r="266" spans="1:11" x14ac:dyDescent="0.55000000000000004">
      <c r="A266" t="s">
        <v>932</v>
      </c>
      <c r="B266" t="s">
        <v>933</v>
      </c>
      <c r="C266" s="19" t="s">
        <v>136</v>
      </c>
      <c r="D266" s="19" t="s">
        <v>6</v>
      </c>
      <c r="E266" s="19" t="s">
        <v>6</v>
      </c>
      <c r="F266" s="19" t="s">
        <v>5</v>
      </c>
      <c r="G266" s="19" t="s">
        <v>6</v>
      </c>
      <c r="H266" s="19" t="s">
        <v>6</v>
      </c>
      <c r="I266" s="19" t="s">
        <v>115</v>
      </c>
      <c r="J266" s="57">
        <v>0</v>
      </c>
      <c r="K266" s="19">
        <v>12</v>
      </c>
    </row>
    <row r="267" spans="1:11" x14ac:dyDescent="0.55000000000000004">
      <c r="A267" t="s">
        <v>934</v>
      </c>
      <c r="B267" t="s">
        <v>935</v>
      </c>
      <c r="C267" s="19" t="s">
        <v>136</v>
      </c>
      <c r="D267" s="19" t="s">
        <v>6</v>
      </c>
      <c r="E267" s="19" t="s">
        <v>6</v>
      </c>
      <c r="F267" s="19" t="s">
        <v>5</v>
      </c>
      <c r="G267" s="19" t="s">
        <v>6</v>
      </c>
      <c r="H267" s="19" t="s">
        <v>6</v>
      </c>
      <c r="I267" s="19" t="s">
        <v>115</v>
      </c>
      <c r="J267" s="57">
        <v>71</v>
      </c>
      <c r="K267" s="19">
        <v>12</v>
      </c>
    </row>
    <row r="268" spans="1:11" x14ac:dyDescent="0.55000000000000004">
      <c r="A268" t="s">
        <v>936</v>
      </c>
      <c r="B268" t="s">
        <v>937</v>
      </c>
      <c r="C268" s="19" t="s">
        <v>136</v>
      </c>
      <c r="D268" s="19" t="s">
        <v>6</v>
      </c>
      <c r="E268" s="19" t="s">
        <v>6</v>
      </c>
      <c r="F268" s="19" t="s">
        <v>5</v>
      </c>
      <c r="G268" s="19" t="s">
        <v>6</v>
      </c>
      <c r="H268" s="19" t="s">
        <v>6</v>
      </c>
      <c r="I268" s="19" t="s">
        <v>115</v>
      </c>
      <c r="J268" s="57">
        <v>39</v>
      </c>
      <c r="K268" s="19">
        <v>12</v>
      </c>
    </row>
    <row r="269" spans="1:11" x14ac:dyDescent="0.55000000000000004">
      <c r="A269" t="s">
        <v>938</v>
      </c>
      <c r="B269" t="s">
        <v>939</v>
      </c>
      <c r="C269" s="19" t="s">
        <v>136</v>
      </c>
      <c r="D269" s="19" t="s">
        <v>6</v>
      </c>
      <c r="E269" s="19" t="s">
        <v>6</v>
      </c>
      <c r="F269" s="19" t="s">
        <v>5</v>
      </c>
      <c r="G269" s="19" t="s">
        <v>6</v>
      </c>
      <c r="H269" s="19" t="s">
        <v>6</v>
      </c>
      <c r="I269" s="19" t="s">
        <v>115</v>
      </c>
      <c r="J269" s="57">
        <v>36</v>
      </c>
      <c r="K269" s="19">
        <v>12</v>
      </c>
    </row>
    <row r="270" spans="1:11" x14ac:dyDescent="0.55000000000000004">
      <c r="A270" t="s">
        <v>374</v>
      </c>
      <c r="B270" t="s">
        <v>375</v>
      </c>
      <c r="C270" s="19" t="s">
        <v>1267</v>
      </c>
      <c r="D270" s="19" t="s">
        <v>6</v>
      </c>
      <c r="E270" s="19" t="s">
        <v>6</v>
      </c>
      <c r="F270" s="19" t="s">
        <v>115</v>
      </c>
      <c r="G270" s="19" t="s">
        <v>6</v>
      </c>
      <c r="H270" s="19" t="s">
        <v>6</v>
      </c>
      <c r="I270" s="19" t="s">
        <v>115</v>
      </c>
      <c r="J270" s="57">
        <v>33</v>
      </c>
      <c r="K270" s="19">
        <v>12</v>
      </c>
    </row>
    <row r="271" spans="1:11" x14ac:dyDescent="0.55000000000000004">
      <c r="A271" t="s">
        <v>376</v>
      </c>
      <c r="B271" t="s">
        <v>377</v>
      </c>
      <c r="C271" s="19" t="s">
        <v>128</v>
      </c>
      <c r="D271" s="19" t="s">
        <v>6</v>
      </c>
      <c r="E271" s="19" t="s">
        <v>6</v>
      </c>
      <c r="F271" s="19" t="s">
        <v>5</v>
      </c>
      <c r="G271" s="19" t="s">
        <v>6</v>
      </c>
      <c r="H271" s="19" t="s">
        <v>6</v>
      </c>
      <c r="I271" s="19" t="s">
        <v>115</v>
      </c>
      <c r="J271" s="57">
        <v>19</v>
      </c>
      <c r="K271" s="19">
        <v>12</v>
      </c>
    </row>
    <row r="272" spans="1:11" x14ac:dyDescent="0.55000000000000004">
      <c r="A272" t="s">
        <v>940</v>
      </c>
      <c r="B272" t="s">
        <v>941</v>
      </c>
      <c r="C272" s="19" t="s">
        <v>136</v>
      </c>
      <c r="D272" s="19" t="s">
        <v>6</v>
      </c>
      <c r="E272" s="19" t="s">
        <v>6</v>
      </c>
      <c r="F272" s="19" t="s">
        <v>5</v>
      </c>
      <c r="G272" s="19" t="s">
        <v>6</v>
      </c>
      <c r="H272" s="19" t="s">
        <v>6</v>
      </c>
      <c r="I272" s="19" t="s">
        <v>115</v>
      </c>
      <c r="J272" s="57">
        <v>16</v>
      </c>
      <c r="K272" s="19">
        <v>12</v>
      </c>
    </row>
    <row r="273" spans="1:11" x14ac:dyDescent="0.55000000000000004">
      <c r="A273" t="s">
        <v>378</v>
      </c>
      <c r="B273" t="s">
        <v>379</v>
      </c>
      <c r="C273" s="19" t="s">
        <v>128</v>
      </c>
      <c r="D273" s="19" t="s">
        <v>6</v>
      </c>
      <c r="E273" s="19" t="s">
        <v>6</v>
      </c>
      <c r="F273" s="19" t="s">
        <v>5</v>
      </c>
      <c r="G273" s="19" t="s">
        <v>6</v>
      </c>
      <c r="H273" s="19" t="s">
        <v>6</v>
      </c>
      <c r="I273" s="19" t="s">
        <v>115</v>
      </c>
      <c r="J273" s="57">
        <v>10</v>
      </c>
      <c r="K273" s="19">
        <v>12</v>
      </c>
    </row>
    <row r="274" spans="1:11" x14ac:dyDescent="0.55000000000000004">
      <c r="A274" t="s">
        <v>380</v>
      </c>
      <c r="B274" t="s">
        <v>381</v>
      </c>
      <c r="C274" s="19" t="s">
        <v>128</v>
      </c>
      <c r="D274" s="19" t="s">
        <v>6</v>
      </c>
      <c r="E274" s="19" t="s">
        <v>6</v>
      </c>
      <c r="F274" s="19" t="s">
        <v>5</v>
      </c>
      <c r="G274" s="19" t="s">
        <v>6</v>
      </c>
      <c r="H274" s="19" t="s">
        <v>6</v>
      </c>
      <c r="I274" s="19" t="s">
        <v>115</v>
      </c>
      <c r="J274" s="57">
        <v>24</v>
      </c>
      <c r="K274" s="19">
        <v>12</v>
      </c>
    </row>
    <row r="275" spans="1:11" x14ac:dyDescent="0.55000000000000004">
      <c r="A275" t="s">
        <v>382</v>
      </c>
      <c r="B275" t="s">
        <v>383</v>
      </c>
      <c r="C275" s="19" t="s">
        <v>1267</v>
      </c>
      <c r="D275" s="19" t="s">
        <v>6</v>
      </c>
      <c r="E275" s="19" t="s">
        <v>6</v>
      </c>
      <c r="F275" s="19" t="s">
        <v>115</v>
      </c>
      <c r="G275" s="19" t="s">
        <v>6</v>
      </c>
      <c r="H275" s="19" t="s">
        <v>6</v>
      </c>
      <c r="I275" s="19" t="s">
        <v>115</v>
      </c>
      <c r="J275" s="57">
        <v>28</v>
      </c>
      <c r="K275" s="19">
        <v>12</v>
      </c>
    </row>
    <row r="276" spans="1:11" x14ac:dyDescent="0.55000000000000004">
      <c r="A276" t="s">
        <v>942</v>
      </c>
      <c r="B276" t="s">
        <v>943</v>
      </c>
      <c r="C276" s="19" t="s">
        <v>136</v>
      </c>
      <c r="D276" s="19" t="s">
        <v>6</v>
      </c>
      <c r="E276" s="19" t="s">
        <v>6</v>
      </c>
      <c r="F276" s="19" t="s">
        <v>5</v>
      </c>
      <c r="G276" s="19" t="s">
        <v>6</v>
      </c>
      <c r="H276" s="19" t="s">
        <v>6</v>
      </c>
      <c r="I276" s="19" t="s">
        <v>115</v>
      </c>
      <c r="J276" s="57">
        <v>20</v>
      </c>
      <c r="K276" s="19">
        <v>12</v>
      </c>
    </row>
    <row r="277" spans="1:11" x14ac:dyDescent="0.55000000000000004">
      <c r="A277" t="s">
        <v>944</v>
      </c>
      <c r="B277" t="s">
        <v>945</v>
      </c>
      <c r="C277" s="19" t="s">
        <v>136</v>
      </c>
      <c r="D277" s="19" t="s">
        <v>6</v>
      </c>
      <c r="E277" s="19" t="s">
        <v>6</v>
      </c>
      <c r="F277" s="19" t="s">
        <v>5</v>
      </c>
      <c r="G277" s="19" t="s">
        <v>6</v>
      </c>
      <c r="H277" s="19" t="s">
        <v>6</v>
      </c>
      <c r="I277" s="19" t="s">
        <v>115</v>
      </c>
      <c r="J277" s="57">
        <v>22</v>
      </c>
      <c r="K277" s="19">
        <v>12</v>
      </c>
    </row>
    <row r="278" spans="1:11" x14ac:dyDescent="0.55000000000000004">
      <c r="A278" t="s">
        <v>946</v>
      </c>
      <c r="B278" t="s">
        <v>947</v>
      </c>
      <c r="C278" s="19" t="s">
        <v>136</v>
      </c>
      <c r="D278" s="19" t="s">
        <v>6</v>
      </c>
      <c r="E278" s="19" t="s">
        <v>6</v>
      </c>
      <c r="F278" s="19" t="s">
        <v>5</v>
      </c>
      <c r="G278" s="19" t="s">
        <v>6</v>
      </c>
      <c r="H278" s="19" t="s">
        <v>6</v>
      </c>
      <c r="I278" s="19" t="s">
        <v>115</v>
      </c>
      <c r="J278" s="57">
        <v>35</v>
      </c>
      <c r="K278" s="19">
        <v>12</v>
      </c>
    </row>
    <row r="279" spans="1:11" x14ac:dyDescent="0.55000000000000004">
      <c r="A279" t="s">
        <v>948</v>
      </c>
      <c r="B279" t="s">
        <v>949</v>
      </c>
      <c r="C279" s="19" t="s">
        <v>136</v>
      </c>
      <c r="D279" s="19" t="s">
        <v>6</v>
      </c>
      <c r="E279" s="19" t="s">
        <v>6</v>
      </c>
      <c r="F279" s="19" t="s">
        <v>5</v>
      </c>
      <c r="G279" s="19" t="s">
        <v>6</v>
      </c>
      <c r="H279" s="19" t="s">
        <v>6</v>
      </c>
      <c r="I279" s="19" t="s">
        <v>115</v>
      </c>
      <c r="J279" s="57">
        <v>22</v>
      </c>
      <c r="K279" s="19">
        <v>12</v>
      </c>
    </row>
    <row r="280" spans="1:11" x14ac:dyDescent="0.55000000000000004">
      <c r="A280" t="s">
        <v>384</v>
      </c>
      <c r="B280" t="s">
        <v>385</v>
      </c>
      <c r="C280" s="19" t="s">
        <v>1267</v>
      </c>
      <c r="D280" s="19" t="s">
        <v>6</v>
      </c>
      <c r="E280" s="19" t="s">
        <v>6</v>
      </c>
      <c r="F280" s="19" t="s">
        <v>115</v>
      </c>
      <c r="G280" s="19" t="s">
        <v>6</v>
      </c>
      <c r="H280" s="19" t="s">
        <v>6</v>
      </c>
      <c r="I280" s="19" t="s">
        <v>115</v>
      </c>
      <c r="J280" s="57">
        <v>13</v>
      </c>
      <c r="K280" s="19">
        <v>12</v>
      </c>
    </row>
    <row r="281" spans="1:11" x14ac:dyDescent="0.55000000000000004">
      <c r="A281" t="s">
        <v>386</v>
      </c>
      <c r="B281" t="s">
        <v>387</v>
      </c>
      <c r="C281" s="19" t="s">
        <v>128</v>
      </c>
      <c r="D281" s="19" t="s">
        <v>6</v>
      </c>
      <c r="E281" s="19" t="s">
        <v>6</v>
      </c>
      <c r="F281" s="19" t="s">
        <v>5</v>
      </c>
      <c r="G281" s="19" t="s">
        <v>6</v>
      </c>
      <c r="H281" s="19" t="s">
        <v>6</v>
      </c>
      <c r="I281" s="19" t="s">
        <v>115</v>
      </c>
      <c r="J281" s="57">
        <v>26</v>
      </c>
      <c r="K281" s="19">
        <v>12</v>
      </c>
    </row>
    <row r="282" spans="1:11" x14ac:dyDescent="0.55000000000000004">
      <c r="A282" t="s">
        <v>950</v>
      </c>
      <c r="B282" t="s">
        <v>951</v>
      </c>
      <c r="C282" s="19" t="s">
        <v>136</v>
      </c>
      <c r="D282" s="19" t="s">
        <v>6</v>
      </c>
      <c r="E282" s="19" t="s">
        <v>6</v>
      </c>
      <c r="F282" s="19" t="s">
        <v>5</v>
      </c>
      <c r="G282" s="19" t="s">
        <v>6</v>
      </c>
      <c r="H282" s="19" t="s">
        <v>6</v>
      </c>
      <c r="I282" s="19" t="s">
        <v>115</v>
      </c>
      <c r="J282" s="57">
        <v>10</v>
      </c>
      <c r="K282" s="19">
        <v>12</v>
      </c>
    </row>
    <row r="283" spans="1:11" x14ac:dyDescent="0.55000000000000004">
      <c r="A283" t="s">
        <v>952</v>
      </c>
      <c r="B283" t="s">
        <v>953</v>
      </c>
      <c r="C283" s="19" t="s">
        <v>136</v>
      </c>
      <c r="D283" s="19" t="s">
        <v>6</v>
      </c>
      <c r="E283" s="19" t="s">
        <v>6</v>
      </c>
      <c r="F283" s="19" t="s">
        <v>5</v>
      </c>
      <c r="G283" s="19" t="s">
        <v>6</v>
      </c>
      <c r="H283" s="19" t="s">
        <v>6</v>
      </c>
      <c r="I283" s="19" t="s">
        <v>115</v>
      </c>
      <c r="J283" s="57">
        <v>39</v>
      </c>
      <c r="K283" s="19">
        <v>12</v>
      </c>
    </row>
    <row r="284" spans="1:11" x14ac:dyDescent="0.55000000000000004">
      <c r="A284" t="s">
        <v>954</v>
      </c>
      <c r="B284" t="s">
        <v>955</v>
      </c>
      <c r="C284" s="19" t="s">
        <v>136</v>
      </c>
      <c r="D284" s="19" t="s">
        <v>6</v>
      </c>
      <c r="E284" s="19" t="s">
        <v>6</v>
      </c>
      <c r="F284" s="19" t="s">
        <v>5</v>
      </c>
      <c r="G284" s="19" t="s">
        <v>6</v>
      </c>
      <c r="H284" s="19" t="s">
        <v>6</v>
      </c>
      <c r="I284" s="19" t="s">
        <v>115</v>
      </c>
      <c r="J284" s="57">
        <v>25</v>
      </c>
      <c r="K284" s="19">
        <v>12</v>
      </c>
    </row>
    <row r="285" spans="1:11" x14ac:dyDescent="0.55000000000000004">
      <c r="A285" t="s">
        <v>956</v>
      </c>
      <c r="B285" t="s">
        <v>957</v>
      </c>
      <c r="C285" s="19" t="s">
        <v>136</v>
      </c>
      <c r="D285" s="19" t="s">
        <v>6</v>
      </c>
      <c r="E285" s="19" t="s">
        <v>6</v>
      </c>
      <c r="F285" s="19" t="s">
        <v>5</v>
      </c>
      <c r="G285" s="19" t="s">
        <v>6</v>
      </c>
      <c r="H285" s="19" t="s">
        <v>6</v>
      </c>
      <c r="I285" s="19" t="s">
        <v>115</v>
      </c>
      <c r="J285" s="57">
        <v>42</v>
      </c>
      <c r="K285" s="19">
        <v>12</v>
      </c>
    </row>
    <row r="286" spans="1:11" x14ac:dyDescent="0.55000000000000004">
      <c r="A286" t="s">
        <v>958</v>
      </c>
      <c r="B286" t="s">
        <v>959</v>
      </c>
      <c r="C286" s="19" t="s">
        <v>136</v>
      </c>
      <c r="D286" s="19" t="s">
        <v>6</v>
      </c>
      <c r="E286" s="19" t="s">
        <v>6</v>
      </c>
      <c r="F286" s="19" t="s">
        <v>5</v>
      </c>
      <c r="G286" s="19" t="s">
        <v>6</v>
      </c>
      <c r="H286" s="19" t="s">
        <v>6</v>
      </c>
      <c r="I286" s="19" t="s">
        <v>115</v>
      </c>
      <c r="J286" s="57">
        <v>27</v>
      </c>
      <c r="K286" s="19">
        <v>12</v>
      </c>
    </row>
    <row r="287" spans="1:11" x14ac:dyDescent="0.55000000000000004">
      <c r="A287" t="s">
        <v>388</v>
      </c>
      <c r="B287" t="s">
        <v>389</v>
      </c>
      <c r="C287" s="19" t="s">
        <v>128</v>
      </c>
      <c r="D287" s="19" t="s">
        <v>6</v>
      </c>
      <c r="E287" s="19" t="s">
        <v>6</v>
      </c>
      <c r="F287" s="19" t="s">
        <v>5</v>
      </c>
      <c r="G287" s="19" t="s">
        <v>6</v>
      </c>
      <c r="H287" s="19" t="s">
        <v>6</v>
      </c>
      <c r="I287" s="19" t="s">
        <v>115</v>
      </c>
      <c r="J287" s="57">
        <v>33</v>
      </c>
      <c r="K287" s="19">
        <v>12</v>
      </c>
    </row>
    <row r="288" spans="1:11" x14ac:dyDescent="0.55000000000000004">
      <c r="A288" t="s">
        <v>390</v>
      </c>
      <c r="B288" t="s">
        <v>391</v>
      </c>
      <c r="C288" s="19" t="s">
        <v>1267</v>
      </c>
      <c r="D288" s="19" t="s">
        <v>6</v>
      </c>
      <c r="E288" s="19" t="s">
        <v>6</v>
      </c>
      <c r="F288" s="19" t="s">
        <v>115</v>
      </c>
      <c r="G288" s="19" t="s">
        <v>6</v>
      </c>
      <c r="H288" s="19" t="s">
        <v>6</v>
      </c>
      <c r="I288" s="19" t="s">
        <v>115</v>
      </c>
      <c r="J288" s="57">
        <v>28</v>
      </c>
      <c r="K288" s="19">
        <v>12</v>
      </c>
    </row>
    <row r="289" spans="1:11" x14ac:dyDescent="0.55000000000000004">
      <c r="A289" t="s">
        <v>960</v>
      </c>
      <c r="B289" t="s">
        <v>961</v>
      </c>
      <c r="C289" s="19" t="s">
        <v>136</v>
      </c>
      <c r="D289" s="19" t="s">
        <v>6</v>
      </c>
      <c r="E289" s="19" t="s">
        <v>6</v>
      </c>
      <c r="F289" s="19" t="s">
        <v>5</v>
      </c>
      <c r="G289" s="19" t="s">
        <v>6</v>
      </c>
      <c r="H289" s="19" t="s">
        <v>6</v>
      </c>
      <c r="I289" s="19" t="s">
        <v>115</v>
      </c>
      <c r="J289" s="57">
        <v>12</v>
      </c>
      <c r="K289" s="19">
        <v>12</v>
      </c>
    </row>
    <row r="290" spans="1:11" x14ac:dyDescent="0.55000000000000004">
      <c r="A290" t="s">
        <v>642</v>
      </c>
      <c r="B290" t="s">
        <v>643</v>
      </c>
      <c r="C290" s="19" t="s">
        <v>128</v>
      </c>
      <c r="D290" s="19" t="s">
        <v>6</v>
      </c>
      <c r="E290" s="19" t="s">
        <v>6</v>
      </c>
      <c r="F290" s="19" t="s">
        <v>5</v>
      </c>
      <c r="G290" s="19" t="s">
        <v>6</v>
      </c>
      <c r="H290" s="19" t="s">
        <v>6</v>
      </c>
      <c r="I290" s="19" t="s">
        <v>115</v>
      </c>
      <c r="J290" s="57">
        <v>29</v>
      </c>
      <c r="K290" s="19">
        <v>12</v>
      </c>
    </row>
    <row r="291" spans="1:11" x14ac:dyDescent="0.55000000000000004">
      <c r="A291" t="s">
        <v>392</v>
      </c>
      <c r="B291" t="s">
        <v>393</v>
      </c>
      <c r="C291" s="19" t="s">
        <v>128</v>
      </c>
      <c r="D291" s="19" t="s">
        <v>6</v>
      </c>
      <c r="E291" s="19" t="s">
        <v>6</v>
      </c>
      <c r="F291" s="19" t="s">
        <v>5</v>
      </c>
      <c r="G291" s="19" t="s">
        <v>6</v>
      </c>
      <c r="H291" s="19" t="s">
        <v>6</v>
      </c>
      <c r="I291" s="19" t="s">
        <v>115</v>
      </c>
      <c r="J291" s="57">
        <v>43</v>
      </c>
      <c r="K291" s="19">
        <v>12</v>
      </c>
    </row>
    <row r="292" spans="1:11" x14ac:dyDescent="0.55000000000000004">
      <c r="A292" t="s">
        <v>394</v>
      </c>
      <c r="B292" t="s">
        <v>395</v>
      </c>
      <c r="C292" s="19" t="s">
        <v>128</v>
      </c>
      <c r="D292" s="19" t="s">
        <v>6</v>
      </c>
      <c r="E292" s="19" t="s">
        <v>6</v>
      </c>
      <c r="F292" s="19" t="s">
        <v>5</v>
      </c>
      <c r="G292" s="19" t="s">
        <v>6</v>
      </c>
      <c r="H292" s="19" t="s">
        <v>6</v>
      </c>
      <c r="I292" s="19" t="s">
        <v>115</v>
      </c>
      <c r="J292" s="57">
        <v>25</v>
      </c>
      <c r="K292" s="19">
        <v>12</v>
      </c>
    </row>
    <row r="293" spans="1:11" x14ac:dyDescent="0.55000000000000004">
      <c r="A293" t="s">
        <v>396</v>
      </c>
      <c r="B293" t="s">
        <v>397</v>
      </c>
      <c r="C293" s="19" t="s">
        <v>128</v>
      </c>
      <c r="D293" s="19" t="s">
        <v>6</v>
      </c>
      <c r="E293" s="19" t="s">
        <v>6</v>
      </c>
      <c r="F293" s="19" t="s">
        <v>5</v>
      </c>
      <c r="G293" s="19" t="s">
        <v>6</v>
      </c>
      <c r="H293" s="19" t="s">
        <v>6</v>
      </c>
      <c r="I293" s="19" t="s">
        <v>115</v>
      </c>
      <c r="J293" s="57">
        <v>31</v>
      </c>
      <c r="K293" s="19">
        <v>12</v>
      </c>
    </row>
    <row r="294" spans="1:11" x14ac:dyDescent="0.55000000000000004">
      <c r="A294" t="s">
        <v>962</v>
      </c>
      <c r="B294" t="s">
        <v>963</v>
      </c>
      <c r="C294" s="19" t="s">
        <v>136</v>
      </c>
      <c r="D294" s="19" t="s">
        <v>6</v>
      </c>
      <c r="E294" s="19" t="s">
        <v>6</v>
      </c>
      <c r="F294" s="19" t="s">
        <v>5</v>
      </c>
      <c r="G294" s="19" t="s">
        <v>6</v>
      </c>
      <c r="H294" s="19" t="s">
        <v>6</v>
      </c>
      <c r="I294" s="19" t="s">
        <v>115</v>
      </c>
      <c r="J294" s="57">
        <v>19</v>
      </c>
      <c r="K294" s="19">
        <v>12</v>
      </c>
    </row>
    <row r="295" spans="1:11" x14ac:dyDescent="0.55000000000000004">
      <c r="A295" t="s">
        <v>964</v>
      </c>
      <c r="B295" t="s">
        <v>965</v>
      </c>
      <c r="C295" s="19" t="s">
        <v>136</v>
      </c>
      <c r="D295" s="19" t="s">
        <v>6</v>
      </c>
      <c r="E295" s="19" t="s">
        <v>6</v>
      </c>
      <c r="F295" s="19" t="s">
        <v>5</v>
      </c>
      <c r="G295" s="19" t="s">
        <v>6</v>
      </c>
      <c r="H295" s="19" t="s">
        <v>6</v>
      </c>
      <c r="I295" s="19" t="s">
        <v>115</v>
      </c>
      <c r="J295" s="57">
        <v>36</v>
      </c>
      <c r="K295" s="19">
        <v>12</v>
      </c>
    </row>
    <row r="296" spans="1:11" x14ac:dyDescent="0.55000000000000004">
      <c r="A296" t="s">
        <v>398</v>
      </c>
      <c r="B296" t="s">
        <v>399</v>
      </c>
      <c r="C296" s="19" t="s">
        <v>128</v>
      </c>
      <c r="D296" s="19" t="s">
        <v>6</v>
      </c>
      <c r="E296" s="19" t="s">
        <v>6</v>
      </c>
      <c r="F296" s="19" t="s">
        <v>5</v>
      </c>
      <c r="G296" s="19" t="s">
        <v>6</v>
      </c>
      <c r="H296" s="19" t="s">
        <v>6</v>
      </c>
      <c r="I296" s="19" t="s">
        <v>115</v>
      </c>
      <c r="J296" s="57">
        <v>40</v>
      </c>
      <c r="K296" s="19">
        <v>12</v>
      </c>
    </row>
    <row r="297" spans="1:11" x14ac:dyDescent="0.55000000000000004">
      <c r="A297" t="s">
        <v>966</v>
      </c>
      <c r="B297" t="s">
        <v>967</v>
      </c>
      <c r="C297" s="19" t="s">
        <v>136</v>
      </c>
      <c r="D297" s="19" t="s">
        <v>6</v>
      </c>
      <c r="E297" s="19" t="s">
        <v>6</v>
      </c>
      <c r="F297" s="19" t="s">
        <v>5</v>
      </c>
      <c r="G297" s="19" t="s">
        <v>6</v>
      </c>
      <c r="H297" s="19" t="s">
        <v>6</v>
      </c>
      <c r="I297" s="19" t="s">
        <v>115</v>
      </c>
      <c r="J297" s="57">
        <v>29</v>
      </c>
      <c r="K297" s="19">
        <v>12</v>
      </c>
    </row>
    <row r="298" spans="1:11" x14ac:dyDescent="0.55000000000000004">
      <c r="A298" t="s">
        <v>400</v>
      </c>
      <c r="B298" t="s">
        <v>401</v>
      </c>
      <c r="C298" s="19" t="s">
        <v>128</v>
      </c>
      <c r="D298" s="19" t="s">
        <v>6</v>
      </c>
      <c r="E298" s="19" t="s">
        <v>6</v>
      </c>
      <c r="F298" s="19" t="s">
        <v>5</v>
      </c>
      <c r="G298" s="19" t="s">
        <v>6</v>
      </c>
      <c r="H298" s="19" t="s">
        <v>6</v>
      </c>
      <c r="I298" s="19" t="s">
        <v>115</v>
      </c>
      <c r="J298" s="57">
        <v>38</v>
      </c>
      <c r="K298" s="19">
        <v>12</v>
      </c>
    </row>
    <row r="299" spans="1:11" x14ac:dyDescent="0.55000000000000004">
      <c r="A299" t="s">
        <v>968</v>
      </c>
      <c r="B299" t="s">
        <v>969</v>
      </c>
      <c r="C299" s="19" t="s">
        <v>136</v>
      </c>
      <c r="D299" s="19" t="s">
        <v>6</v>
      </c>
      <c r="E299" s="19" t="s">
        <v>6</v>
      </c>
      <c r="F299" s="19" t="s">
        <v>5</v>
      </c>
      <c r="G299" s="19" t="s">
        <v>6</v>
      </c>
      <c r="H299" s="19" t="s">
        <v>6</v>
      </c>
      <c r="I299" s="19" t="s">
        <v>115</v>
      </c>
      <c r="J299" s="57">
        <v>34</v>
      </c>
      <c r="K299" s="19">
        <v>12</v>
      </c>
    </row>
    <row r="300" spans="1:11" x14ac:dyDescent="0.55000000000000004">
      <c r="A300" t="s">
        <v>970</v>
      </c>
      <c r="B300" t="s">
        <v>971</v>
      </c>
      <c r="C300" s="19" t="s">
        <v>136</v>
      </c>
      <c r="D300" s="19" t="s">
        <v>6</v>
      </c>
      <c r="E300" s="19" t="s">
        <v>6</v>
      </c>
      <c r="F300" s="19" t="s">
        <v>5</v>
      </c>
      <c r="G300" s="19" t="s">
        <v>6</v>
      </c>
      <c r="H300" s="19" t="s">
        <v>6</v>
      </c>
      <c r="I300" s="19" t="s">
        <v>115</v>
      </c>
      <c r="J300" s="57">
        <v>18</v>
      </c>
      <c r="K300" s="19">
        <v>12</v>
      </c>
    </row>
    <row r="301" spans="1:11" x14ac:dyDescent="0.55000000000000004">
      <c r="A301" t="s">
        <v>402</v>
      </c>
      <c r="B301" t="s">
        <v>403</v>
      </c>
      <c r="C301" s="19" t="s">
        <v>128</v>
      </c>
      <c r="D301" s="19" t="s">
        <v>6</v>
      </c>
      <c r="E301" s="19" t="s">
        <v>6</v>
      </c>
      <c r="F301" s="19" t="s">
        <v>5</v>
      </c>
      <c r="G301" s="19" t="s">
        <v>6</v>
      </c>
      <c r="H301" s="19" t="s">
        <v>6</v>
      </c>
      <c r="I301" s="19" t="s">
        <v>115</v>
      </c>
      <c r="J301" s="57">
        <v>17</v>
      </c>
      <c r="K301" s="19">
        <v>12</v>
      </c>
    </row>
    <row r="302" spans="1:11" x14ac:dyDescent="0.55000000000000004">
      <c r="A302" t="s">
        <v>972</v>
      </c>
      <c r="B302" t="s">
        <v>973</v>
      </c>
      <c r="C302" s="19" t="s">
        <v>136</v>
      </c>
      <c r="D302" s="19" t="s">
        <v>6</v>
      </c>
      <c r="E302" s="19" t="s">
        <v>6</v>
      </c>
      <c r="F302" s="19" t="s">
        <v>5</v>
      </c>
      <c r="G302" s="19" t="s">
        <v>6</v>
      </c>
      <c r="H302" s="19" t="s">
        <v>6</v>
      </c>
      <c r="I302" s="19" t="s">
        <v>115</v>
      </c>
      <c r="J302" s="58">
        <v>32</v>
      </c>
      <c r="K302" s="19">
        <v>12</v>
      </c>
    </row>
    <row r="303" spans="1:11" x14ac:dyDescent="0.55000000000000004">
      <c r="A303" t="s">
        <v>404</v>
      </c>
      <c r="B303" t="s">
        <v>405</v>
      </c>
      <c r="C303" s="19" t="s">
        <v>1267</v>
      </c>
      <c r="D303" s="19" t="s">
        <v>6</v>
      </c>
      <c r="E303" s="19" t="s">
        <v>6</v>
      </c>
      <c r="F303" s="19" t="s">
        <v>115</v>
      </c>
      <c r="G303" s="19" t="s">
        <v>6</v>
      </c>
      <c r="H303" s="19" t="s">
        <v>6</v>
      </c>
      <c r="I303" s="19" t="s">
        <v>115</v>
      </c>
      <c r="J303" s="57">
        <v>10</v>
      </c>
      <c r="K303" s="19">
        <v>12</v>
      </c>
    </row>
    <row r="304" spans="1:11" x14ac:dyDescent="0.55000000000000004">
      <c r="A304" t="s">
        <v>974</v>
      </c>
      <c r="B304" t="s">
        <v>975</v>
      </c>
      <c r="C304" s="19" t="s">
        <v>136</v>
      </c>
      <c r="D304" s="19" t="s">
        <v>6</v>
      </c>
      <c r="E304" s="19" t="s">
        <v>6</v>
      </c>
      <c r="F304" s="19" t="s">
        <v>5</v>
      </c>
      <c r="G304" s="19" t="s">
        <v>6</v>
      </c>
      <c r="H304" s="19" t="s">
        <v>6</v>
      </c>
      <c r="I304" s="19" t="s">
        <v>115</v>
      </c>
      <c r="J304" s="57">
        <v>35</v>
      </c>
      <c r="K304" s="19">
        <v>12</v>
      </c>
    </row>
    <row r="305" spans="1:11" x14ac:dyDescent="0.55000000000000004">
      <c r="A305" t="s">
        <v>406</v>
      </c>
      <c r="B305" t="s">
        <v>407</v>
      </c>
      <c r="C305" s="19" t="s">
        <v>128</v>
      </c>
      <c r="D305" s="19" t="s">
        <v>6</v>
      </c>
      <c r="E305" s="19" t="s">
        <v>6</v>
      </c>
      <c r="F305" s="19" t="s">
        <v>5</v>
      </c>
      <c r="G305" s="19" t="s">
        <v>6</v>
      </c>
      <c r="H305" s="19" t="s">
        <v>6</v>
      </c>
      <c r="I305" s="19" t="s">
        <v>115</v>
      </c>
      <c r="J305" s="57">
        <v>11</v>
      </c>
      <c r="K305" s="19">
        <v>12</v>
      </c>
    </row>
    <row r="306" spans="1:11" x14ac:dyDescent="0.55000000000000004">
      <c r="A306" t="s">
        <v>976</v>
      </c>
      <c r="B306" t="s">
        <v>977</v>
      </c>
      <c r="C306" s="19" t="s">
        <v>136</v>
      </c>
      <c r="D306" s="19" t="s">
        <v>6</v>
      </c>
      <c r="E306" s="19" t="s">
        <v>6</v>
      </c>
      <c r="F306" s="19" t="s">
        <v>5</v>
      </c>
      <c r="G306" s="19" t="s">
        <v>6</v>
      </c>
      <c r="H306" s="19" t="s">
        <v>6</v>
      </c>
      <c r="I306" s="19" t="s">
        <v>115</v>
      </c>
      <c r="J306" s="57">
        <v>35</v>
      </c>
      <c r="K306" s="19">
        <v>12</v>
      </c>
    </row>
    <row r="307" spans="1:11" x14ac:dyDescent="0.55000000000000004">
      <c r="A307" t="s">
        <v>978</v>
      </c>
      <c r="B307" t="s">
        <v>979</v>
      </c>
      <c r="C307" s="19" t="s">
        <v>136</v>
      </c>
      <c r="D307" s="19" t="s">
        <v>6</v>
      </c>
      <c r="E307" s="19" t="s">
        <v>6</v>
      </c>
      <c r="F307" s="19" t="s">
        <v>5</v>
      </c>
      <c r="G307" s="19" t="s">
        <v>6</v>
      </c>
      <c r="H307" s="19" t="s">
        <v>6</v>
      </c>
      <c r="I307" s="19" t="s">
        <v>115</v>
      </c>
      <c r="J307" s="57">
        <v>13</v>
      </c>
      <c r="K307" s="19">
        <v>12</v>
      </c>
    </row>
    <row r="308" spans="1:11" x14ac:dyDescent="0.55000000000000004">
      <c r="A308" t="s">
        <v>980</v>
      </c>
      <c r="B308" t="s">
        <v>981</v>
      </c>
      <c r="C308" s="19" t="s">
        <v>136</v>
      </c>
      <c r="D308" s="19" t="s">
        <v>6</v>
      </c>
      <c r="E308" s="19" t="s">
        <v>6</v>
      </c>
      <c r="F308" s="19" t="s">
        <v>5</v>
      </c>
      <c r="G308" s="19" t="s">
        <v>6</v>
      </c>
      <c r="H308" s="19" t="s">
        <v>6</v>
      </c>
      <c r="I308" s="19" t="s">
        <v>115</v>
      </c>
      <c r="J308" s="57">
        <v>25</v>
      </c>
      <c r="K308" s="19">
        <v>12</v>
      </c>
    </row>
    <row r="309" spans="1:11" x14ac:dyDescent="0.55000000000000004">
      <c r="A309" t="s">
        <v>982</v>
      </c>
      <c r="B309" t="s">
        <v>983</v>
      </c>
      <c r="C309" s="19" t="s">
        <v>136</v>
      </c>
      <c r="D309" s="19" t="s">
        <v>6</v>
      </c>
      <c r="E309" s="19" t="s">
        <v>6</v>
      </c>
      <c r="F309" s="19" t="s">
        <v>5</v>
      </c>
      <c r="G309" s="19" t="s">
        <v>6</v>
      </c>
      <c r="H309" s="19" t="s">
        <v>6</v>
      </c>
      <c r="I309" s="19" t="s">
        <v>115</v>
      </c>
      <c r="J309" s="57">
        <v>23</v>
      </c>
      <c r="K309" s="19">
        <v>12</v>
      </c>
    </row>
    <row r="310" spans="1:11" x14ac:dyDescent="0.55000000000000004">
      <c r="A310" t="s">
        <v>984</v>
      </c>
      <c r="B310" t="s">
        <v>985</v>
      </c>
      <c r="C310" s="19" t="s">
        <v>136</v>
      </c>
      <c r="D310" s="19" t="s">
        <v>6</v>
      </c>
      <c r="E310" s="19" t="s">
        <v>6</v>
      </c>
      <c r="F310" s="19" t="s">
        <v>5</v>
      </c>
      <c r="G310" s="19" t="s">
        <v>6</v>
      </c>
      <c r="H310" s="19" t="s">
        <v>6</v>
      </c>
      <c r="I310" s="19" t="s">
        <v>115</v>
      </c>
      <c r="J310" s="57">
        <v>31</v>
      </c>
      <c r="K310" s="19">
        <v>12</v>
      </c>
    </row>
    <row r="311" spans="1:11" x14ac:dyDescent="0.55000000000000004">
      <c r="A311" t="s">
        <v>986</v>
      </c>
      <c r="B311" t="s">
        <v>987</v>
      </c>
      <c r="C311" s="19" t="s">
        <v>136</v>
      </c>
      <c r="D311" s="19" t="s">
        <v>6</v>
      </c>
      <c r="E311" s="19" t="s">
        <v>6</v>
      </c>
      <c r="F311" s="19" t="s">
        <v>5</v>
      </c>
      <c r="G311" s="19" t="s">
        <v>6</v>
      </c>
      <c r="H311" s="19" t="s">
        <v>6</v>
      </c>
      <c r="I311" s="19" t="s">
        <v>115</v>
      </c>
      <c r="J311" s="57">
        <v>16</v>
      </c>
      <c r="K311" s="19">
        <v>12</v>
      </c>
    </row>
    <row r="312" spans="1:11" x14ac:dyDescent="0.55000000000000004">
      <c r="A312" t="s">
        <v>988</v>
      </c>
      <c r="B312" t="s">
        <v>989</v>
      </c>
      <c r="C312" s="19" t="s">
        <v>136</v>
      </c>
      <c r="D312" s="19" t="s">
        <v>6</v>
      </c>
      <c r="E312" s="19" t="s">
        <v>6</v>
      </c>
      <c r="F312" s="19" t="s">
        <v>5</v>
      </c>
      <c r="G312" s="19" t="s">
        <v>6</v>
      </c>
      <c r="H312" s="19" t="s">
        <v>6</v>
      </c>
      <c r="I312" s="19" t="s">
        <v>115</v>
      </c>
      <c r="J312" s="57">
        <v>16</v>
      </c>
      <c r="K312" s="19">
        <v>12</v>
      </c>
    </row>
    <row r="313" spans="1:11" x14ac:dyDescent="0.55000000000000004">
      <c r="A313" t="s">
        <v>990</v>
      </c>
      <c r="B313" t="s">
        <v>991</v>
      </c>
      <c r="C313" s="19" t="s">
        <v>136</v>
      </c>
      <c r="D313" s="19" t="s">
        <v>6</v>
      </c>
      <c r="E313" s="19" t="s">
        <v>6</v>
      </c>
      <c r="F313" s="19" t="s">
        <v>5</v>
      </c>
      <c r="G313" s="19" t="s">
        <v>6</v>
      </c>
      <c r="H313" s="19" t="s">
        <v>6</v>
      </c>
      <c r="I313" s="19" t="s">
        <v>115</v>
      </c>
      <c r="J313" s="57">
        <v>0</v>
      </c>
      <c r="K313" s="19">
        <v>12</v>
      </c>
    </row>
    <row r="314" spans="1:11" x14ac:dyDescent="0.55000000000000004">
      <c r="A314" t="s">
        <v>408</v>
      </c>
      <c r="B314" t="s">
        <v>409</v>
      </c>
      <c r="C314" s="19" t="s">
        <v>128</v>
      </c>
      <c r="D314" s="19" t="s">
        <v>6</v>
      </c>
      <c r="E314" s="19" t="s">
        <v>6</v>
      </c>
      <c r="F314" s="19" t="s">
        <v>5</v>
      </c>
      <c r="G314" s="19" t="s">
        <v>6</v>
      </c>
      <c r="H314" s="19" t="s">
        <v>6</v>
      </c>
      <c r="I314" s="19" t="s">
        <v>115</v>
      </c>
      <c r="J314" s="57">
        <v>32</v>
      </c>
      <c r="K314" s="19">
        <v>12</v>
      </c>
    </row>
    <row r="315" spans="1:11" x14ac:dyDescent="0.55000000000000004">
      <c r="A315" t="s">
        <v>992</v>
      </c>
      <c r="B315" t="s">
        <v>993</v>
      </c>
      <c r="C315" s="19" t="s">
        <v>136</v>
      </c>
      <c r="D315" s="19" t="s">
        <v>6</v>
      </c>
      <c r="E315" s="19" t="s">
        <v>6</v>
      </c>
      <c r="F315" s="19" t="s">
        <v>5</v>
      </c>
      <c r="G315" s="19" t="s">
        <v>6</v>
      </c>
      <c r="H315" s="19" t="s">
        <v>6</v>
      </c>
      <c r="I315" s="19" t="s">
        <v>115</v>
      </c>
      <c r="J315" s="57">
        <v>41</v>
      </c>
      <c r="K315" s="19">
        <v>12</v>
      </c>
    </row>
    <row r="316" spans="1:11" x14ac:dyDescent="0.55000000000000004">
      <c r="A316" t="s">
        <v>410</v>
      </c>
      <c r="B316" t="s">
        <v>411</v>
      </c>
      <c r="C316" s="19" t="s">
        <v>1267</v>
      </c>
      <c r="D316" s="19" t="s">
        <v>6</v>
      </c>
      <c r="E316" s="19" t="s">
        <v>6</v>
      </c>
      <c r="F316" s="19" t="s">
        <v>115</v>
      </c>
      <c r="G316" s="19" t="s">
        <v>6</v>
      </c>
      <c r="H316" s="19" t="s">
        <v>6</v>
      </c>
      <c r="I316" s="19" t="s">
        <v>115</v>
      </c>
      <c r="J316" s="57">
        <v>34</v>
      </c>
      <c r="K316" s="19">
        <v>12</v>
      </c>
    </row>
    <row r="317" spans="1:11" x14ac:dyDescent="0.55000000000000004">
      <c r="A317" t="s">
        <v>412</v>
      </c>
      <c r="B317" t="s">
        <v>413</v>
      </c>
      <c r="C317" s="19" t="s">
        <v>128</v>
      </c>
      <c r="D317" s="19" t="s">
        <v>6</v>
      </c>
      <c r="E317" s="19" t="s">
        <v>6</v>
      </c>
      <c r="F317" s="19" t="s">
        <v>5</v>
      </c>
      <c r="G317" s="19" t="s">
        <v>6</v>
      </c>
      <c r="H317" s="19" t="s">
        <v>6</v>
      </c>
      <c r="I317" s="19" t="s">
        <v>115</v>
      </c>
      <c r="J317" s="57">
        <v>43</v>
      </c>
      <c r="K317" s="19">
        <v>12</v>
      </c>
    </row>
    <row r="318" spans="1:11" x14ac:dyDescent="0.55000000000000004">
      <c r="A318" t="s">
        <v>994</v>
      </c>
      <c r="B318" t="s">
        <v>995</v>
      </c>
      <c r="C318" s="19" t="s">
        <v>136</v>
      </c>
      <c r="D318" s="19" t="s">
        <v>6</v>
      </c>
      <c r="E318" s="19" t="s">
        <v>6</v>
      </c>
      <c r="F318" s="19" t="s">
        <v>5</v>
      </c>
      <c r="G318" s="19" t="s">
        <v>6</v>
      </c>
      <c r="H318" s="19" t="s">
        <v>6</v>
      </c>
      <c r="I318" s="19" t="s">
        <v>115</v>
      </c>
      <c r="J318" s="57">
        <v>0</v>
      </c>
      <c r="K318" s="19">
        <v>12</v>
      </c>
    </row>
    <row r="319" spans="1:11" x14ac:dyDescent="0.55000000000000004">
      <c r="A319" t="s">
        <v>996</v>
      </c>
      <c r="B319" t="s">
        <v>997</v>
      </c>
      <c r="C319" s="19" t="s">
        <v>136</v>
      </c>
      <c r="D319" s="19" t="s">
        <v>6</v>
      </c>
      <c r="E319" s="19" t="s">
        <v>6</v>
      </c>
      <c r="F319" s="19" t="s">
        <v>5</v>
      </c>
      <c r="G319" s="19" t="s">
        <v>6</v>
      </c>
      <c r="H319" s="19" t="s">
        <v>6</v>
      </c>
      <c r="I319" s="19" t="s">
        <v>115</v>
      </c>
      <c r="J319" s="57">
        <v>22</v>
      </c>
      <c r="K319" s="19">
        <v>12</v>
      </c>
    </row>
    <row r="320" spans="1:11" x14ac:dyDescent="0.55000000000000004">
      <c r="A320" t="s">
        <v>414</v>
      </c>
      <c r="B320" t="s">
        <v>415</v>
      </c>
      <c r="C320" s="19" t="s">
        <v>128</v>
      </c>
      <c r="D320" s="19" t="s">
        <v>6</v>
      </c>
      <c r="E320" s="19" t="s">
        <v>6</v>
      </c>
      <c r="F320" s="19" t="s">
        <v>5</v>
      </c>
      <c r="G320" s="19" t="s">
        <v>6</v>
      </c>
      <c r="H320" s="19" t="s">
        <v>6</v>
      </c>
      <c r="I320" s="19" t="s">
        <v>115</v>
      </c>
      <c r="J320" s="57">
        <v>13</v>
      </c>
      <c r="K320" s="19">
        <v>12</v>
      </c>
    </row>
    <row r="321" spans="1:11" x14ac:dyDescent="0.55000000000000004">
      <c r="A321" t="s">
        <v>998</v>
      </c>
      <c r="B321" t="s">
        <v>999</v>
      </c>
      <c r="C321" s="19" t="s">
        <v>136</v>
      </c>
      <c r="D321" s="19" t="s">
        <v>6</v>
      </c>
      <c r="E321" s="19" t="s">
        <v>6</v>
      </c>
      <c r="F321" s="19" t="s">
        <v>5</v>
      </c>
      <c r="G321" s="19" t="s">
        <v>6</v>
      </c>
      <c r="H321" s="19" t="s">
        <v>6</v>
      </c>
      <c r="I321" s="19" t="s">
        <v>115</v>
      </c>
      <c r="J321" s="57">
        <v>34</v>
      </c>
      <c r="K321" s="19">
        <v>12</v>
      </c>
    </row>
    <row r="322" spans="1:11" x14ac:dyDescent="0.55000000000000004">
      <c r="A322" t="s">
        <v>1000</v>
      </c>
      <c r="B322" t="s">
        <v>1001</v>
      </c>
      <c r="C322" s="19" t="s">
        <v>136</v>
      </c>
      <c r="D322" s="19" t="s">
        <v>6</v>
      </c>
      <c r="E322" s="19" t="s">
        <v>6</v>
      </c>
      <c r="F322" s="19" t="s">
        <v>5</v>
      </c>
      <c r="G322" s="19" t="s">
        <v>6</v>
      </c>
      <c r="H322" s="19" t="s">
        <v>6</v>
      </c>
      <c r="I322" s="19" t="s">
        <v>6</v>
      </c>
      <c r="J322" s="57">
        <v>30</v>
      </c>
      <c r="K322" s="19">
        <v>12</v>
      </c>
    </row>
    <row r="323" spans="1:11" x14ac:dyDescent="0.55000000000000004">
      <c r="A323" t="s">
        <v>416</v>
      </c>
      <c r="B323" t="s">
        <v>417</v>
      </c>
      <c r="C323" s="19" t="s">
        <v>128</v>
      </c>
      <c r="D323" s="19" t="s">
        <v>6</v>
      </c>
      <c r="E323" s="19" t="s">
        <v>6</v>
      </c>
      <c r="F323" s="19" t="s">
        <v>5</v>
      </c>
      <c r="G323" s="19" t="s">
        <v>6</v>
      </c>
      <c r="H323" s="19" t="s">
        <v>6</v>
      </c>
      <c r="I323" s="19" t="s">
        <v>115</v>
      </c>
      <c r="J323" s="57">
        <v>25</v>
      </c>
      <c r="K323" s="19">
        <v>12</v>
      </c>
    </row>
    <row r="324" spans="1:11" x14ac:dyDescent="0.55000000000000004">
      <c r="A324" t="s">
        <v>418</v>
      </c>
      <c r="B324" t="s">
        <v>419</v>
      </c>
      <c r="C324" s="19" t="s">
        <v>128</v>
      </c>
      <c r="D324" s="19" t="s">
        <v>6</v>
      </c>
      <c r="E324" s="19" t="s">
        <v>6</v>
      </c>
      <c r="F324" s="19" t="s">
        <v>5</v>
      </c>
      <c r="G324" s="19" t="s">
        <v>6</v>
      </c>
      <c r="H324" s="19" t="s">
        <v>6</v>
      </c>
      <c r="I324" s="19" t="s">
        <v>115</v>
      </c>
      <c r="J324" s="57">
        <v>19</v>
      </c>
      <c r="K324" s="19">
        <v>12</v>
      </c>
    </row>
    <row r="325" spans="1:11" x14ac:dyDescent="0.55000000000000004">
      <c r="A325" t="s">
        <v>420</v>
      </c>
      <c r="B325" t="s">
        <v>421</v>
      </c>
      <c r="C325" s="19" t="s">
        <v>128</v>
      </c>
      <c r="D325" s="19" t="s">
        <v>6</v>
      </c>
      <c r="E325" s="19" t="s">
        <v>6</v>
      </c>
      <c r="F325" s="19" t="s">
        <v>5</v>
      </c>
      <c r="G325" s="19" t="s">
        <v>6</v>
      </c>
      <c r="H325" s="19" t="s">
        <v>6</v>
      </c>
      <c r="I325" s="19" t="s">
        <v>115</v>
      </c>
      <c r="J325" s="57">
        <v>68</v>
      </c>
      <c r="K325" s="19">
        <v>12</v>
      </c>
    </row>
    <row r="326" spans="1:11" x14ac:dyDescent="0.55000000000000004">
      <c r="A326" t="s">
        <v>1002</v>
      </c>
      <c r="B326" t="s">
        <v>1003</v>
      </c>
      <c r="C326" s="19" t="s">
        <v>136</v>
      </c>
      <c r="D326" s="19" t="s">
        <v>6</v>
      </c>
      <c r="E326" s="19" t="s">
        <v>6</v>
      </c>
      <c r="F326" s="19" t="s">
        <v>5</v>
      </c>
      <c r="G326" s="19" t="s">
        <v>6</v>
      </c>
      <c r="H326" s="19" t="s">
        <v>6</v>
      </c>
      <c r="I326" s="19" t="s">
        <v>115</v>
      </c>
      <c r="J326" s="57">
        <v>58</v>
      </c>
      <c r="K326" s="19">
        <v>12</v>
      </c>
    </row>
    <row r="327" spans="1:11" x14ac:dyDescent="0.55000000000000004">
      <c r="A327" t="s">
        <v>422</v>
      </c>
      <c r="B327" t="s">
        <v>423</v>
      </c>
      <c r="C327" s="19" t="s">
        <v>128</v>
      </c>
      <c r="D327" s="19" t="s">
        <v>6</v>
      </c>
      <c r="E327" s="19" t="s">
        <v>6</v>
      </c>
      <c r="F327" s="19" t="s">
        <v>5</v>
      </c>
      <c r="G327" s="19" t="s">
        <v>6</v>
      </c>
      <c r="H327" s="19" t="s">
        <v>6</v>
      </c>
      <c r="I327" s="19" t="s">
        <v>115</v>
      </c>
      <c r="J327" s="57">
        <v>26</v>
      </c>
      <c r="K327" s="19">
        <v>12</v>
      </c>
    </row>
    <row r="328" spans="1:11" x14ac:dyDescent="0.55000000000000004">
      <c r="A328" t="s">
        <v>1004</v>
      </c>
      <c r="B328" t="s">
        <v>1005</v>
      </c>
      <c r="C328" s="19" t="s">
        <v>136</v>
      </c>
      <c r="D328" s="19" t="s">
        <v>6</v>
      </c>
      <c r="E328" s="19" t="s">
        <v>6</v>
      </c>
      <c r="F328" s="19" t="s">
        <v>5</v>
      </c>
      <c r="G328" s="19" t="s">
        <v>6</v>
      </c>
      <c r="H328" s="19" t="s">
        <v>6</v>
      </c>
      <c r="I328" s="19" t="s">
        <v>115</v>
      </c>
      <c r="J328" s="57">
        <v>14</v>
      </c>
      <c r="K328" s="19">
        <v>12</v>
      </c>
    </row>
    <row r="329" spans="1:11" x14ac:dyDescent="0.55000000000000004">
      <c r="A329" t="s">
        <v>1006</v>
      </c>
      <c r="B329" t="s">
        <v>1007</v>
      </c>
      <c r="C329" s="19" t="s">
        <v>136</v>
      </c>
      <c r="D329" s="19" t="s">
        <v>6</v>
      </c>
      <c r="E329" s="19" t="s">
        <v>6</v>
      </c>
      <c r="F329" s="19" t="s">
        <v>5</v>
      </c>
      <c r="G329" s="19" t="s">
        <v>6</v>
      </c>
      <c r="H329" s="19" t="s">
        <v>6</v>
      </c>
      <c r="I329" s="19" t="s">
        <v>115</v>
      </c>
      <c r="J329" s="57">
        <v>20</v>
      </c>
      <c r="K329" s="19">
        <v>12</v>
      </c>
    </row>
    <row r="330" spans="1:11" x14ac:dyDescent="0.55000000000000004">
      <c r="A330" t="s">
        <v>1008</v>
      </c>
      <c r="B330" t="s">
        <v>1009</v>
      </c>
      <c r="C330" s="19" t="s">
        <v>136</v>
      </c>
      <c r="D330" s="19" t="s">
        <v>6</v>
      </c>
      <c r="E330" s="19" t="s">
        <v>6</v>
      </c>
      <c r="F330" s="19" t="s">
        <v>5</v>
      </c>
      <c r="G330" s="19" t="s">
        <v>6</v>
      </c>
      <c r="H330" s="19" t="s">
        <v>6</v>
      </c>
      <c r="I330" s="19" t="s">
        <v>115</v>
      </c>
      <c r="J330" s="57">
        <v>67</v>
      </c>
      <c r="K330" s="19">
        <v>12</v>
      </c>
    </row>
    <row r="331" spans="1:11" x14ac:dyDescent="0.55000000000000004">
      <c r="A331" t="s">
        <v>424</v>
      </c>
      <c r="B331" t="s">
        <v>425</v>
      </c>
      <c r="C331" s="19" t="s">
        <v>128</v>
      </c>
      <c r="D331" s="19" t="s">
        <v>6</v>
      </c>
      <c r="E331" s="19" t="s">
        <v>6</v>
      </c>
      <c r="F331" s="19" t="s">
        <v>5</v>
      </c>
      <c r="G331" s="19" t="s">
        <v>6</v>
      </c>
      <c r="H331" s="19" t="s">
        <v>6</v>
      </c>
      <c r="I331" s="19" t="s">
        <v>115</v>
      </c>
      <c r="J331" s="57">
        <v>23</v>
      </c>
      <c r="K331" s="19">
        <v>12</v>
      </c>
    </row>
    <row r="332" spans="1:11" x14ac:dyDescent="0.55000000000000004">
      <c r="A332" t="s">
        <v>1010</v>
      </c>
      <c r="B332" t="s">
        <v>1011</v>
      </c>
      <c r="C332" s="19" t="s">
        <v>136</v>
      </c>
      <c r="D332" s="19" t="s">
        <v>6</v>
      </c>
      <c r="E332" s="19" t="s">
        <v>6</v>
      </c>
      <c r="F332" s="19" t="s">
        <v>5</v>
      </c>
      <c r="G332" s="19" t="s">
        <v>6</v>
      </c>
      <c r="H332" s="19" t="s">
        <v>6</v>
      </c>
      <c r="I332" s="19" t="s">
        <v>115</v>
      </c>
      <c r="J332" s="57">
        <v>0</v>
      </c>
      <c r="K332" s="19">
        <v>12</v>
      </c>
    </row>
    <row r="333" spans="1:11" x14ac:dyDescent="0.55000000000000004">
      <c r="A333" t="s">
        <v>426</v>
      </c>
      <c r="B333" t="s">
        <v>427</v>
      </c>
      <c r="C333" s="19" t="s">
        <v>1267</v>
      </c>
      <c r="D333" s="19" t="s">
        <v>6</v>
      </c>
      <c r="E333" s="19" t="s">
        <v>6</v>
      </c>
      <c r="F333" s="19" t="s">
        <v>115</v>
      </c>
      <c r="G333" s="19" t="s">
        <v>6</v>
      </c>
      <c r="H333" s="19" t="s">
        <v>6</v>
      </c>
      <c r="I333" s="19" t="s">
        <v>115</v>
      </c>
      <c r="J333" s="57">
        <v>20</v>
      </c>
      <c r="K333" s="19">
        <v>12</v>
      </c>
    </row>
    <row r="334" spans="1:11" x14ac:dyDescent="0.55000000000000004">
      <c r="A334" t="s">
        <v>1012</v>
      </c>
      <c r="B334" t="s">
        <v>1013</v>
      </c>
      <c r="C334" s="19" t="s">
        <v>136</v>
      </c>
      <c r="D334" s="19" t="s">
        <v>6</v>
      </c>
      <c r="E334" s="19" t="s">
        <v>6</v>
      </c>
      <c r="F334" s="19" t="s">
        <v>5</v>
      </c>
      <c r="G334" s="19" t="s">
        <v>6</v>
      </c>
      <c r="H334" s="19" t="s">
        <v>6</v>
      </c>
      <c r="I334" s="19" t="s">
        <v>115</v>
      </c>
      <c r="J334" s="57">
        <v>27</v>
      </c>
      <c r="K334" s="19">
        <v>12</v>
      </c>
    </row>
    <row r="335" spans="1:11" x14ac:dyDescent="0.55000000000000004">
      <c r="A335" t="s">
        <v>1014</v>
      </c>
      <c r="B335" t="s">
        <v>1015</v>
      </c>
      <c r="C335" s="19" t="s">
        <v>136</v>
      </c>
      <c r="D335" s="19" t="s">
        <v>6</v>
      </c>
      <c r="E335" s="19" t="s">
        <v>6</v>
      </c>
      <c r="F335" s="19" t="s">
        <v>5</v>
      </c>
      <c r="G335" s="19" t="s">
        <v>6</v>
      </c>
      <c r="H335" s="19" t="s">
        <v>6</v>
      </c>
      <c r="I335" s="19" t="s">
        <v>115</v>
      </c>
      <c r="J335" s="57">
        <v>22</v>
      </c>
      <c r="K335" s="19">
        <v>12</v>
      </c>
    </row>
    <row r="336" spans="1:11" x14ac:dyDescent="0.55000000000000004">
      <c r="A336" t="s">
        <v>428</v>
      </c>
      <c r="B336" t="s">
        <v>429</v>
      </c>
      <c r="C336" s="19" t="s">
        <v>1267</v>
      </c>
      <c r="D336" s="19" t="s">
        <v>6</v>
      </c>
      <c r="E336" s="19" t="s">
        <v>6</v>
      </c>
      <c r="F336" s="19" t="s">
        <v>115</v>
      </c>
      <c r="G336" s="19" t="s">
        <v>6</v>
      </c>
      <c r="H336" s="19" t="s">
        <v>6</v>
      </c>
      <c r="I336" s="19" t="s">
        <v>115</v>
      </c>
      <c r="J336" s="57">
        <v>28</v>
      </c>
      <c r="K336" s="19">
        <v>12</v>
      </c>
    </row>
    <row r="337" spans="1:11" x14ac:dyDescent="0.55000000000000004">
      <c r="A337" t="s">
        <v>1016</v>
      </c>
      <c r="B337" t="s">
        <v>1017</v>
      </c>
      <c r="C337" s="19" t="s">
        <v>136</v>
      </c>
      <c r="D337" s="19" t="s">
        <v>6</v>
      </c>
      <c r="E337" s="19" t="s">
        <v>6</v>
      </c>
      <c r="F337" s="19" t="s">
        <v>5</v>
      </c>
      <c r="G337" s="19" t="s">
        <v>6</v>
      </c>
      <c r="H337" s="19" t="s">
        <v>6</v>
      </c>
      <c r="I337" s="19" t="s">
        <v>115</v>
      </c>
      <c r="J337" s="57">
        <v>17</v>
      </c>
      <c r="K337" s="19">
        <v>12</v>
      </c>
    </row>
    <row r="338" spans="1:11" x14ac:dyDescent="0.55000000000000004">
      <c r="A338" t="s">
        <v>1018</v>
      </c>
      <c r="B338" t="s">
        <v>1019</v>
      </c>
      <c r="C338" s="19" t="s">
        <v>136</v>
      </c>
      <c r="D338" s="19" t="s">
        <v>6</v>
      </c>
      <c r="E338" s="19" t="s">
        <v>6</v>
      </c>
      <c r="F338" s="19" t="s">
        <v>5</v>
      </c>
      <c r="G338" s="19" t="s">
        <v>6</v>
      </c>
      <c r="H338" s="19" t="s">
        <v>6</v>
      </c>
      <c r="I338" s="19" t="s">
        <v>115</v>
      </c>
      <c r="J338" s="57">
        <v>29</v>
      </c>
      <c r="K338" s="19">
        <v>12</v>
      </c>
    </row>
    <row r="339" spans="1:11" x14ac:dyDescent="0.55000000000000004">
      <c r="A339" t="s">
        <v>430</v>
      </c>
      <c r="B339" t="s">
        <v>431</v>
      </c>
      <c r="C339" s="19" t="s">
        <v>128</v>
      </c>
      <c r="D339" s="19" t="s">
        <v>6</v>
      </c>
      <c r="E339" s="19" t="s">
        <v>6</v>
      </c>
      <c r="F339" s="19" t="s">
        <v>5</v>
      </c>
      <c r="G339" s="19" t="s">
        <v>6</v>
      </c>
      <c r="H339" s="19" t="s">
        <v>6</v>
      </c>
      <c r="I339" s="19" t="s">
        <v>115</v>
      </c>
      <c r="J339" s="57">
        <v>14</v>
      </c>
      <c r="K339" s="19">
        <v>12</v>
      </c>
    </row>
    <row r="340" spans="1:11" x14ac:dyDescent="0.55000000000000004">
      <c r="A340" t="s">
        <v>1020</v>
      </c>
      <c r="B340" t="s">
        <v>1021</v>
      </c>
      <c r="C340" s="19" t="s">
        <v>136</v>
      </c>
      <c r="D340" s="19" t="s">
        <v>6</v>
      </c>
      <c r="E340" s="19" t="s">
        <v>6</v>
      </c>
      <c r="F340" s="19" t="s">
        <v>5</v>
      </c>
      <c r="G340" s="19" t="s">
        <v>6</v>
      </c>
      <c r="H340" s="19" t="s">
        <v>6</v>
      </c>
      <c r="I340" s="19" t="s">
        <v>115</v>
      </c>
      <c r="J340" s="57">
        <v>13</v>
      </c>
      <c r="K340" s="19">
        <v>12</v>
      </c>
    </row>
    <row r="341" spans="1:11" x14ac:dyDescent="0.55000000000000004">
      <c r="A341" t="s">
        <v>1022</v>
      </c>
      <c r="B341" t="s">
        <v>1023</v>
      </c>
      <c r="C341" s="19" t="s">
        <v>136</v>
      </c>
      <c r="D341" s="19" t="s">
        <v>6</v>
      </c>
      <c r="E341" s="19" t="s">
        <v>6</v>
      </c>
      <c r="F341" s="19" t="s">
        <v>5</v>
      </c>
      <c r="G341" s="19" t="s">
        <v>6</v>
      </c>
      <c r="H341" s="19" t="s">
        <v>6</v>
      </c>
      <c r="I341" s="19" t="s">
        <v>115</v>
      </c>
      <c r="J341" s="57">
        <v>26</v>
      </c>
      <c r="K341" s="19">
        <v>12</v>
      </c>
    </row>
    <row r="342" spans="1:11" x14ac:dyDescent="0.55000000000000004">
      <c r="A342" t="s">
        <v>1024</v>
      </c>
      <c r="B342" t="s">
        <v>1025</v>
      </c>
      <c r="C342" s="19" t="s">
        <v>136</v>
      </c>
      <c r="D342" s="19" t="s">
        <v>6</v>
      </c>
      <c r="E342" s="19" t="s">
        <v>6</v>
      </c>
      <c r="F342" s="19" t="s">
        <v>5</v>
      </c>
      <c r="G342" s="19" t="s">
        <v>6</v>
      </c>
      <c r="H342" s="19" t="s">
        <v>6</v>
      </c>
      <c r="I342" s="19" t="s">
        <v>115</v>
      </c>
      <c r="J342" s="57">
        <v>63</v>
      </c>
      <c r="K342" s="19">
        <v>12</v>
      </c>
    </row>
    <row r="343" spans="1:11" x14ac:dyDescent="0.55000000000000004">
      <c r="A343" t="s">
        <v>1026</v>
      </c>
      <c r="B343" t="s">
        <v>1027</v>
      </c>
      <c r="C343" s="19" t="s">
        <v>136</v>
      </c>
      <c r="D343" s="19" t="s">
        <v>6</v>
      </c>
      <c r="E343" s="19" t="s">
        <v>6</v>
      </c>
      <c r="F343" s="19" t="s">
        <v>5</v>
      </c>
      <c r="G343" s="19" t="s">
        <v>6</v>
      </c>
      <c r="H343" s="19" t="s">
        <v>6</v>
      </c>
      <c r="I343" s="19" t="s">
        <v>115</v>
      </c>
      <c r="J343" s="57">
        <v>24</v>
      </c>
      <c r="K343" s="19">
        <v>12</v>
      </c>
    </row>
    <row r="344" spans="1:11" x14ac:dyDescent="0.55000000000000004">
      <c r="A344" t="s">
        <v>432</v>
      </c>
      <c r="B344" t="s">
        <v>433</v>
      </c>
      <c r="C344" s="19" t="s">
        <v>1267</v>
      </c>
      <c r="D344" s="19" t="s">
        <v>6</v>
      </c>
      <c r="E344" s="19" t="s">
        <v>6</v>
      </c>
      <c r="F344" s="19" t="s">
        <v>115</v>
      </c>
      <c r="G344" s="19" t="s">
        <v>6</v>
      </c>
      <c r="H344" s="19" t="s">
        <v>5</v>
      </c>
      <c r="I344" s="19" t="s">
        <v>115</v>
      </c>
      <c r="J344" s="57">
        <v>11</v>
      </c>
      <c r="K344" s="19">
        <v>12</v>
      </c>
    </row>
    <row r="345" spans="1:11" x14ac:dyDescent="0.55000000000000004">
      <c r="A345" t="s">
        <v>434</v>
      </c>
      <c r="B345" t="s">
        <v>435</v>
      </c>
      <c r="C345" s="19" t="s">
        <v>128</v>
      </c>
      <c r="D345" s="19" t="s">
        <v>6</v>
      </c>
      <c r="E345" s="19" t="s">
        <v>6</v>
      </c>
      <c r="F345" s="19" t="s">
        <v>5</v>
      </c>
      <c r="G345" s="19" t="s">
        <v>6</v>
      </c>
      <c r="H345" s="19" t="s">
        <v>6</v>
      </c>
      <c r="I345" s="19" t="s">
        <v>115</v>
      </c>
      <c r="J345" s="57">
        <v>22</v>
      </c>
      <c r="K345" s="19">
        <v>12</v>
      </c>
    </row>
    <row r="346" spans="1:11" x14ac:dyDescent="0.55000000000000004">
      <c r="A346" t="s">
        <v>1028</v>
      </c>
      <c r="B346" t="s">
        <v>1029</v>
      </c>
      <c r="C346" s="19" t="s">
        <v>136</v>
      </c>
      <c r="D346" s="19" t="s">
        <v>6</v>
      </c>
      <c r="E346" s="19" t="s">
        <v>6</v>
      </c>
      <c r="F346" s="19" t="s">
        <v>5</v>
      </c>
      <c r="G346" s="19" t="s">
        <v>6</v>
      </c>
      <c r="H346" s="19" t="s">
        <v>6</v>
      </c>
      <c r="I346" s="19" t="s">
        <v>115</v>
      </c>
      <c r="J346" s="57">
        <v>32</v>
      </c>
      <c r="K346" s="19">
        <v>12</v>
      </c>
    </row>
    <row r="347" spans="1:11" x14ac:dyDescent="0.55000000000000004">
      <c r="A347" t="s">
        <v>644</v>
      </c>
      <c r="B347" t="s">
        <v>645</v>
      </c>
      <c r="C347" s="19" t="s">
        <v>128</v>
      </c>
      <c r="D347" s="19" t="s">
        <v>6</v>
      </c>
      <c r="E347" s="19" t="s">
        <v>6</v>
      </c>
      <c r="F347" s="19" t="s">
        <v>5</v>
      </c>
      <c r="G347" s="19" t="s">
        <v>6</v>
      </c>
      <c r="H347" s="19" t="s">
        <v>6</v>
      </c>
      <c r="I347" s="19" t="s">
        <v>115</v>
      </c>
      <c r="J347" s="57">
        <v>114</v>
      </c>
      <c r="K347" s="19">
        <v>12</v>
      </c>
    </row>
    <row r="348" spans="1:11" x14ac:dyDescent="0.55000000000000004">
      <c r="A348" t="s">
        <v>1030</v>
      </c>
      <c r="B348" t="s">
        <v>1031</v>
      </c>
      <c r="C348" s="19" t="s">
        <v>136</v>
      </c>
      <c r="D348" s="19" t="s">
        <v>6</v>
      </c>
      <c r="E348" s="19" t="s">
        <v>6</v>
      </c>
      <c r="F348" s="19" t="s">
        <v>5</v>
      </c>
      <c r="G348" s="19" t="s">
        <v>6</v>
      </c>
      <c r="H348" s="19" t="s">
        <v>6</v>
      </c>
      <c r="I348" s="19" t="s">
        <v>115</v>
      </c>
      <c r="J348" s="57">
        <v>25</v>
      </c>
      <c r="K348" s="19">
        <v>12</v>
      </c>
    </row>
    <row r="349" spans="1:11" x14ac:dyDescent="0.55000000000000004">
      <c r="A349" t="s">
        <v>646</v>
      </c>
      <c r="B349" t="s">
        <v>647</v>
      </c>
      <c r="C349" s="19" t="s">
        <v>128</v>
      </c>
      <c r="D349" s="19" t="s">
        <v>6</v>
      </c>
      <c r="E349" s="19" t="s">
        <v>6</v>
      </c>
      <c r="F349" s="19" t="s">
        <v>5</v>
      </c>
      <c r="G349" s="19" t="s">
        <v>6</v>
      </c>
      <c r="H349" s="19" t="s">
        <v>6</v>
      </c>
      <c r="I349" s="19" t="s">
        <v>115</v>
      </c>
      <c r="J349" s="57">
        <v>55</v>
      </c>
      <c r="K349" s="19">
        <v>12</v>
      </c>
    </row>
    <row r="350" spans="1:11" x14ac:dyDescent="0.55000000000000004">
      <c r="A350" t="s">
        <v>1032</v>
      </c>
      <c r="B350" t="s">
        <v>1033</v>
      </c>
      <c r="C350" s="19" t="s">
        <v>136</v>
      </c>
      <c r="D350" s="19" t="s">
        <v>6</v>
      </c>
      <c r="E350" s="19" t="s">
        <v>6</v>
      </c>
      <c r="F350" s="19" t="s">
        <v>5</v>
      </c>
      <c r="G350" s="19" t="s">
        <v>6</v>
      </c>
      <c r="H350" s="19" t="s">
        <v>6</v>
      </c>
      <c r="I350" s="19" t="s">
        <v>115</v>
      </c>
      <c r="J350" s="57">
        <v>23</v>
      </c>
      <c r="K350" s="19">
        <v>12</v>
      </c>
    </row>
    <row r="351" spans="1:11" x14ac:dyDescent="0.55000000000000004">
      <c r="A351" t="s">
        <v>436</v>
      </c>
      <c r="B351" t="s">
        <v>437</v>
      </c>
      <c r="C351" s="19" t="s">
        <v>128</v>
      </c>
      <c r="D351" s="19" t="s">
        <v>6</v>
      </c>
      <c r="E351" s="19" t="s">
        <v>6</v>
      </c>
      <c r="F351" s="19" t="s">
        <v>5</v>
      </c>
      <c r="G351" s="19" t="s">
        <v>6</v>
      </c>
      <c r="H351" s="19" t="s">
        <v>6</v>
      </c>
      <c r="I351" s="19" t="s">
        <v>115</v>
      </c>
      <c r="J351" s="57">
        <v>19</v>
      </c>
      <c r="K351" s="19">
        <v>12</v>
      </c>
    </row>
    <row r="352" spans="1:11" x14ac:dyDescent="0.55000000000000004">
      <c r="A352" t="s">
        <v>438</v>
      </c>
      <c r="B352" t="s">
        <v>439</v>
      </c>
      <c r="C352" s="19" t="s">
        <v>128</v>
      </c>
      <c r="D352" s="19" t="s">
        <v>6</v>
      </c>
      <c r="E352" s="19" t="s">
        <v>6</v>
      </c>
      <c r="F352" s="19" t="s">
        <v>5</v>
      </c>
      <c r="G352" s="19" t="s">
        <v>6</v>
      </c>
      <c r="H352" s="19" t="s">
        <v>6</v>
      </c>
      <c r="I352" s="19" t="s">
        <v>115</v>
      </c>
      <c r="J352" s="57">
        <v>23</v>
      </c>
      <c r="K352" s="19">
        <v>12</v>
      </c>
    </row>
    <row r="353" spans="1:11" x14ac:dyDescent="0.55000000000000004">
      <c r="A353" t="s">
        <v>440</v>
      </c>
      <c r="B353" t="s">
        <v>441</v>
      </c>
      <c r="C353" s="19" t="s">
        <v>128</v>
      </c>
      <c r="D353" s="19" t="s">
        <v>6</v>
      </c>
      <c r="E353" s="19" t="s">
        <v>6</v>
      </c>
      <c r="F353" s="19" t="s">
        <v>5</v>
      </c>
      <c r="G353" s="19" t="s">
        <v>6</v>
      </c>
      <c r="H353" s="19" t="s">
        <v>6</v>
      </c>
      <c r="I353" s="19" t="s">
        <v>115</v>
      </c>
      <c r="J353" s="57">
        <v>37</v>
      </c>
      <c r="K353" s="19">
        <v>12</v>
      </c>
    </row>
    <row r="354" spans="1:11" x14ac:dyDescent="0.55000000000000004">
      <c r="A354" t="s">
        <v>1034</v>
      </c>
      <c r="B354" t="s">
        <v>1035</v>
      </c>
      <c r="C354" s="19" t="s">
        <v>136</v>
      </c>
      <c r="D354" s="19" t="s">
        <v>6</v>
      </c>
      <c r="E354" s="19" t="s">
        <v>6</v>
      </c>
      <c r="F354" s="19" t="s">
        <v>5</v>
      </c>
      <c r="G354" s="19" t="s">
        <v>6</v>
      </c>
      <c r="H354" s="19" t="s">
        <v>6</v>
      </c>
      <c r="I354" s="19" t="s">
        <v>6</v>
      </c>
      <c r="J354" s="57">
        <v>41</v>
      </c>
      <c r="K354" s="19">
        <v>12</v>
      </c>
    </row>
    <row r="355" spans="1:11" x14ac:dyDescent="0.55000000000000004">
      <c r="A355" t="s">
        <v>442</v>
      </c>
      <c r="B355" t="s">
        <v>443</v>
      </c>
      <c r="C355" s="19" t="s">
        <v>128</v>
      </c>
      <c r="D355" s="19" t="s">
        <v>6</v>
      </c>
      <c r="E355" s="19" t="s">
        <v>6</v>
      </c>
      <c r="F355" s="19" t="s">
        <v>5</v>
      </c>
      <c r="G355" s="19" t="s">
        <v>6</v>
      </c>
      <c r="H355" s="19" t="s">
        <v>5</v>
      </c>
      <c r="I355" s="19" t="s">
        <v>115</v>
      </c>
      <c r="J355" s="57">
        <v>34</v>
      </c>
      <c r="K355" s="19">
        <v>12</v>
      </c>
    </row>
    <row r="356" spans="1:11" x14ac:dyDescent="0.55000000000000004">
      <c r="A356" t="s">
        <v>444</v>
      </c>
      <c r="B356" t="s">
        <v>445</v>
      </c>
      <c r="C356" s="19" t="s">
        <v>128</v>
      </c>
      <c r="D356" s="19" t="s">
        <v>6</v>
      </c>
      <c r="E356" s="19" t="s">
        <v>6</v>
      </c>
      <c r="F356" s="19" t="s">
        <v>5</v>
      </c>
      <c r="G356" s="19" t="s">
        <v>6</v>
      </c>
      <c r="H356" s="19" t="s">
        <v>6</v>
      </c>
      <c r="I356" s="19" t="s">
        <v>115</v>
      </c>
      <c r="J356" s="57">
        <v>16</v>
      </c>
      <c r="K356" s="19">
        <v>12</v>
      </c>
    </row>
    <row r="357" spans="1:11" x14ac:dyDescent="0.55000000000000004">
      <c r="A357" t="s">
        <v>1036</v>
      </c>
      <c r="B357" t="s">
        <v>1037</v>
      </c>
      <c r="C357" s="19" t="s">
        <v>136</v>
      </c>
      <c r="D357" s="19" t="s">
        <v>6</v>
      </c>
      <c r="E357" s="19" t="s">
        <v>6</v>
      </c>
      <c r="F357" s="19" t="s">
        <v>5</v>
      </c>
      <c r="G357" s="19" t="s">
        <v>6</v>
      </c>
      <c r="H357" s="19" t="s">
        <v>6</v>
      </c>
      <c r="I357" s="19" t="s">
        <v>115</v>
      </c>
      <c r="J357" s="57">
        <v>15</v>
      </c>
      <c r="K357" s="19">
        <v>12</v>
      </c>
    </row>
    <row r="358" spans="1:11" x14ac:dyDescent="0.55000000000000004">
      <c r="A358" t="s">
        <v>1038</v>
      </c>
      <c r="B358" t="s">
        <v>1039</v>
      </c>
      <c r="C358" s="19" t="s">
        <v>136</v>
      </c>
      <c r="D358" s="19" t="s">
        <v>6</v>
      </c>
      <c r="E358" s="19" t="s">
        <v>6</v>
      </c>
      <c r="F358" s="19" t="s">
        <v>5</v>
      </c>
      <c r="G358" s="19" t="s">
        <v>6</v>
      </c>
      <c r="H358" s="19" t="s">
        <v>6</v>
      </c>
      <c r="I358" s="19" t="s">
        <v>115</v>
      </c>
      <c r="J358" s="57">
        <v>28</v>
      </c>
      <c r="K358" s="19">
        <v>12</v>
      </c>
    </row>
    <row r="359" spans="1:11" x14ac:dyDescent="0.55000000000000004">
      <c r="A359" t="s">
        <v>446</v>
      </c>
      <c r="B359" t="s">
        <v>447</v>
      </c>
      <c r="C359" s="19" t="s">
        <v>128</v>
      </c>
      <c r="D359" s="19" t="s">
        <v>6</v>
      </c>
      <c r="E359" s="19" t="s">
        <v>6</v>
      </c>
      <c r="F359" s="19" t="s">
        <v>5</v>
      </c>
      <c r="G359" s="19" t="s">
        <v>6</v>
      </c>
      <c r="H359" s="19" t="s">
        <v>6</v>
      </c>
      <c r="I359" s="19" t="s">
        <v>115</v>
      </c>
      <c r="J359" s="57">
        <v>11</v>
      </c>
      <c r="K359" s="19">
        <v>12</v>
      </c>
    </row>
    <row r="360" spans="1:11" x14ac:dyDescent="0.55000000000000004">
      <c r="A360" t="s">
        <v>1040</v>
      </c>
      <c r="B360" t="s">
        <v>1041</v>
      </c>
      <c r="C360" s="19" t="s">
        <v>136</v>
      </c>
      <c r="D360" s="19" t="s">
        <v>6</v>
      </c>
      <c r="E360" s="19" t="s">
        <v>6</v>
      </c>
      <c r="F360" s="19" t="s">
        <v>5</v>
      </c>
      <c r="G360" s="19" t="s">
        <v>6</v>
      </c>
      <c r="H360" s="19" t="s">
        <v>5</v>
      </c>
      <c r="I360" s="19" t="s">
        <v>6</v>
      </c>
      <c r="J360" s="57">
        <v>18</v>
      </c>
      <c r="K360" s="19">
        <v>12</v>
      </c>
    </row>
    <row r="361" spans="1:11" x14ac:dyDescent="0.55000000000000004">
      <c r="A361" t="s">
        <v>448</v>
      </c>
      <c r="B361" t="s">
        <v>449</v>
      </c>
      <c r="C361" s="19" t="s">
        <v>128</v>
      </c>
      <c r="D361" s="19" t="s">
        <v>6</v>
      </c>
      <c r="E361" s="19" t="s">
        <v>6</v>
      </c>
      <c r="F361" s="19" t="s">
        <v>5</v>
      </c>
      <c r="G361" s="19" t="s">
        <v>6</v>
      </c>
      <c r="H361" s="19" t="s">
        <v>6</v>
      </c>
      <c r="I361" s="19" t="s">
        <v>115</v>
      </c>
      <c r="J361" s="57">
        <v>28</v>
      </c>
      <c r="K361" s="19">
        <v>12</v>
      </c>
    </row>
    <row r="362" spans="1:11" x14ac:dyDescent="0.55000000000000004">
      <c r="A362" t="s">
        <v>1042</v>
      </c>
      <c r="B362" t="s">
        <v>1043</v>
      </c>
      <c r="C362" s="19" t="s">
        <v>136</v>
      </c>
      <c r="D362" s="19" t="s">
        <v>6</v>
      </c>
      <c r="E362" s="19" t="s">
        <v>6</v>
      </c>
      <c r="F362" s="19" t="s">
        <v>5</v>
      </c>
      <c r="G362" s="19" t="s">
        <v>6</v>
      </c>
      <c r="H362" s="19" t="s">
        <v>6</v>
      </c>
      <c r="I362" s="19" t="s">
        <v>115</v>
      </c>
      <c r="J362" s="57">
        <v>28</v>
      </c>
      <c r="K362" s="19">
        <v>12</v>
      </c>
    </row>
    <row r="363" spans="1:11" x14ac:dyDescent="0.55000000000000004">
      <c r="A363" t="s">
        <v>1044</v>
      </c>
      <c r="B363" t="s">
        <v>1045</v>
      </c>
      <c r="C363" s="19" t="s">
        <v>136</v>
      </c>
      <c r="D363" s="19" t="s">
        <v>6</v>
      </c>
      <c r="E363" s="19" t="s">
        <v>6</v>
      </c>
      <c r="F363" s="19" t="s">
        <v>5</v>
      </c>
      <c r="G363" s="19" t="s">
        <v>6</v>
      </c>
      <c r="H363" s="19" t="s">
        <v>6</v>
      </c>
      <c r="I363" s="19" t="s">
        <v>115</v>
      </c>
      <c r="J363" s="57">
        <v>67</v>
      </c>
      <c r="K363" s="19">
        <v>12</v>
      </c>
    </row>
    <row r="364" spans="1:11" x14ac:dyDescent="0.55000000000000004">
      <c r="A364" t="s">
        <v>1046</v>
      </c>
      <c r="B364" t="s">
        <v>1047</v>
      </c>
      <c r="C364" s="19" t="s">
        <v>136</v>
      </c>
      <c r="D364" s="19" t="s">
        <v>6</v>
      </c>
      <c r="E364" s="19" t="s">
        <v>6</v>
      </c>
      <c r="F364" s="19" t="s">
        <v>5</v>
      </c>
      <c r="G364" s="19" t="s">
        <v>6</v>
      </c>
      <c r="H364" s="19" t="s">
        <v>6</v>
      </c>
      <c r="I364" s="19" t="s">
        <v>115</v>
      </c>
      <c r="J364" s="57">
        <v>17</v>
      </c>
      <c r="K364" s="19">
        <v>12</v>
      </c>
    </row>
    <row r="365" spans="1:11" x14ac:dyDescent="0.55000000000000004">
      <c r="A365" t="s">
        <v>1048</v>
      </c>
      <c r="B365" t="s">
        <v>1049</v>
      </c>
      <c r="C365" s="19" t="s">
        <v>136</v>
      </c>
      <c r="D365" s="19" t="s">
        <v>6</v>
      </c>
      <c r="E365" s="19" t="s">
        <v>6</v>
      </c>
      <c r="F365" s="19" t="s">
        <v>5</v>
      </c>
      <c r="G365" s="19" t="s">
        <v>6</v>
      </c>
      <c r="H365" s="19" t="s">
        <v>6</v>
      </c>
      <c r="I365" s="19" t="s">
        <v>115</v>
      </c>
      <c r="J365" s="57">
        <v>21</v>
      </c>
      <c r="K365" s="19">
        <v>12</v>
      </c>
    </row>
    <row r="366" spans="1:11" x14ac:dyDescent="0.55000000000000004">
      <c r="A366" t="s">
        <v>1050</v>
      </c>
      <c r="B366" t="s">
        <v>1051</v>
      </c>
      <c r="C366" s="19" t="s">
        <v>136</v>
      </c>
      <c r="D366" s="19" t="s">
        <v>6</v>
      </c>
      <c r="E366" s="19" t="s">
        <v>6</v>
      </c>
      <c r="F366" s="19" t="s">
        <v>5</v>
      </c>
      <c r="G366" s="19" t="s">
        <v>6</v>
      </c>
      <c r="H366" s="19" t="s">
        <v>6</v>
      </c>
      <c r="I366" s="19" t="s">
        <v>115</v>
      </c>
      <c r="J366" s="57">
        <v>30</v>
      </c>
      <c r="K366" s="19">
        <v>12</v>
      </c>
    </row>
    <row r="367" spans="1:11" x14ac:dyDescent="0.55000000000000004">
      <c r="A367" t="s">
        <v>1052</v>
      </c>
      <c r="B367" t="s">
        <v>1053</v>
      </c>
      <c r="C367" s="19" t="s">
        <v>136</v>
      </c>
      <c r="D367" s="19" t="s">
        <v>6</v>
      </c>
      <c r="E367" s="19" t="s">
        <v>6</v>
      </c>
      <c r="F367" s="19" t="s">
        <v>5</v>
      </c>
      <c r="G367" s="19" t="s">
        <v>6</v>
      </c>
      <c r="H367" s="19" t="s">
        <v>6</v>
      </c>
      <c r="I367" s="19" t="s">
        <v>115</v>
      </c>
      <c r="J367" s="57">
        <v>18</v>
      </c>
      <c r="K367" s="19">
        <v>12</v>
      </c>
    </row>
    <row r="368" spans="1:11" x14ac:dyDescent="0.55000000000000004">
      <c r="A368" t="s">
        <v>1054</v>
      </c>
      <c r="B368" t="s">
        <v>1055</v>
      </c>
      <c r="C368" s="19" t="s">
        <v>136</v>
      </c>
      <c r="D368" s="19" t="s">
        <v>6</v>
      </c>
      <c r="E368" s="19" t="s">
        <v>6</v>
      </c>
      <c r="F368" s="19" t="s">
        <v>5</v>
      </c>
      <c r="G368" s="19" t="s">
        <v>6</v>
      </c>
      <c r="H368" s="19" t="s">
        <v>6</v>
      </c>
      <c r="I368" s="19" t="s">
        <v>115</v>
      </c>
      <c r="J368" s="57">
        <v>29</v>
      </c>
      <c r="K368" s="19">
        <v>12</v>
      </c>
    </row>
    <row r="369" spans="1:11" x14ac:dyDescent="0.55000000000000004">
      <c r="A369" t="s">
        <v>1056</v>
      </c>
      <c r="B369" t="s">
        <v>1057</v>
      </c>
      <c r="C369" s="19" t="s">
        <v>136</v>
      </c>
      <c r="D369" s="19" t="s">
        <v>6</v>
      </c>
      <c r="E369" s="19" t="s">
        <v>6</v>
      </c>
      <c r="F369" s="19" t="s">
        <v>5</v>
      </c>
      <c r="G369" s="19" t="s">
        <v>6</v>
      </c>
      <c r="H369" s="19" t="s">
        <v>6</v>
      </c>
      <c r="I369" s="19" t="s">
        <v>115</v>
      </c>
      <c r="J369" s="57">
        <v>55</v>
      </c>
      <c r="K369" s="19">
        <v>12</v>
      </c>
    </row>
    <row r="370" spans="1:11" x14ac:dyDescent="0.55000000000000004">
      <c r="A370" t="s">
        <v>450</v>
      </c>
      <c r="B370" t="s">
        <v>451</v>
      </c>
      <c r="C370" s="19" t="s">
        <v>128</v>
      </c>
      <c r="D370" s="19" t="s">
        <v>6</v>
      </c>
      <c r="E370" s="19" t="s">
        <v>6</v>
      </c>
      <c r="F370" s="19" t="s">
        <v>5</v>
      </c>
      <c r="G370" s="19" t="s">
        <v>6</v>
      </c>
      <c r="H370" s="19" t="s">
        <v>6</v>
      </c>
      <c r="I370" s="19" t="s">
        <v>115</v>
      </c>
      <c r="J370" s="57">
        <v>20</v>
      </c>
      <c r="K370" s="19">
        <v>12</v>
      </c>
    </row>
    <row r="371" spans="1:11" x14ac:dyDescent="0.55000000000000004">
      <c r="A371" t="s">
        <v>452</v>
      </c>
      <c r="B371" t="s">
        <v>453</v>
      </c>
      <c r="C371" s="19" t="s">
        <v>1267</v>
      </c>
      <c r="D371" s="19" t="s">
        <v>6</v>
      </c>
      <c r="E371" s="19" t="s">
        <v>6</v>
      </c>
      <c r="F371" s="19" t="s">
        <v>115</v>
      </c>
      <c r="G371" s="19" t="s">
        <v>6</v>
      </c>
      <c r="H371" s="19" t="s">
        <v>6</v>
      </c>
      <c r="I371" s="19" t="s">
        <v>115</v>
      </c>
      <c r="J371" s="57">
        <v>18</v>
      </c>
      <c r="K371" s="19">
        <v>12</v>
      </c>
    </row>
    <row r="372" spans="1:11" x14ac:dyDescent="0.55000000000000004">
      <c r="A372" t="s">
        <v>454</v>
      </c>
      <c r="B372" t="s">
        <v>455</v>
      </c>
      <c r="C372" s="19" t="s">
        <v>128</v>
      </c>
      <c r="D372" s="19" t="s">
        <v>6</v>
      </c>
      <c r="E372" s="19" t="s">
        <v>6</v>
      </c>
      <c r="F372" s="19" t="s">
        <v>5</v>
      </c>
      <c r="G372" s="19" t="s">
        <v>6</v>
      </c>
      <c r="H372" s="19" t="s">
        <v>6</v>
      </c>
      <c r="I372" s="19" t="s">
        <v>115</v>
      </c>
      <c r="J372" s="57">
        <v>16</v>
      </c>
      <c r="K372" s="19">
        <v>12</v>
      </c>
    </row>
    <row r="373" spans="1:11" x14ac:dyDescent="0.55000000000000004">
      <c r="A373" t="s">
        <v>1058</v>
      </c>
      <c r="B373" t="s">
        <v>1059</v>
      </c>
      <c r="C373" s="19" t="s">
        <v>136</v>
      </c>
      <c r="D373" s="19" t="s">
        <v>6</v>
      </c>
      <c r="E373" s="19" t="s">
        <v>6</v>
      </c>
      <c r="F373" s="19" t="s">
        <v>5</v>
      </c>
      <c r="G373" s="19" t="s">
        <v>6</v>
      </c>
      <c r="H373" s="19" t="s">
        <v>6</v>
      </c>
      <c r="I373" s="19" t="s">
        <v>115</v>
      </c>
      <c r="J373" s="57">
        <v>41</v>
      </c>
      <c r="K373" s="19">
        <v>12</v>
      </c>
    </row>
    <row r="374" spans="1:11" x14ac:dyDescent="0.55000000000000004">
      <c r="A374" t="s">
        <v>456</v>
      </c>
      <c r="B374" t="s">
        <v>457</v>
      </c>
      <c r="C374" s="19" t="s">
        <v>1267</v>
      </c>
      <c r="D374" s="19" t="s">
        <v>6</v>
      </c>
      <c r="E374" s="19" t="s">
        <v>6</v>
      </c>
      <c r="F374" s="19" t="s">
        <v>115</v>
      </c>
      <c r="G374" s="19" t="s">
        <v>6</v>
      </c>
      <c r="H374" s="19" t="s">
        <v>6</v>
      </c>
      <c r="I374" s="19" t="s">
        <v>115</v>
      </c>
      <c r="J374" s="57">
        <v>22</v>
      </c>
      <c r="K374" s="19">
        <v>12</v>
      </c>
    </row>
    <row r="375" spans="1:11" x14ac:dyDescent="0.55000000000000004">
      <c r="A375" t="s">
        <v>648</v>
      </c>
      <c r="B375" t="s">
        <v>649</v>
      </c>
      <c r="C375" s="19" t="s">
        <v>128</v>
      </c>
      <c r="D375" s="19" t="s">
        <v>6</v>
      </c>
      <c r="E375" s="19" t="s">
        <v>6</v>
      </c>
      <c r="F375" s="19" t="s">
        <v>5</v>
      </c>
      <c r="G375" s="19" t="s">
        <v>6</v>
      </c>
      <c r="H375" s="19" t="s">
        <v>6</v>
      </c>
      <c r="I375" s="19" t="s">
        <v>115</v>
      </c>
      <c r="J375" s="57">
        <v>54</v>
      </c>
      <c r="K375" s="19">
        <v>12</v>
      </c>
    </row>
    <row r="376" spans="1:11" x14ac:dyDescent="0.55000000000000004">
      <c r="A376" t="s">
        <v>458</v>
      </c>
      <c r="B376" t="s">
        <v>459</v>
      </c>
      <c r="C376" s="19" t="s">
        <v>128</v>
      </c>
      <c r="D376" s="19" t="s">
        <v>6</v>
      </c>
      <c r="E376" s="19" t="s">
        <v>6</v>
      </c>
      <c r="F376" s="19" t="s">
        <v>5</v>
      </c>
      <c r="G376" s="19" t="s">
        <v>6</v>
      </c>
      <c r="H376" s="19" t="s">
        <v>6</v>
      </c>
      <c r="I376" s="19" t="s">
        <v>115</v>
      </c>
      <c r="J376" s="57">
        <v>12</v>
      </c>
      <c r="K376" s="19">
        <v>12</v>
      </c>
    </row>
    <row r="377" spans="1:11" x14ac:dyDescent="0.55000000000000004">
      <c r="A377" t="s">
        <v>460</v>
      </c>
      <c r="B377" t="s">
        <v>461</v>
      </c>
      <c r="C377" s="19" t="s">
        <v>128</v>
      </c>
      <c r="D377" s="19" t="s">
        <v>6</v>
      </c>
      <c r="E377" s="19" t="s">
        <v>6</v>
      </c>
      <c r="F377" s="19" t="s">
        <v>5</v>
      </c>
      <c r="G377" s="19" t="s">
        <v>6</v>
      </c>
      <c r="H377" s="19" t="s">
        <v>6</v>
      </c>
      <c r="I377" s="19" t="s">
        <v>115</v>
      </c>
      <c r="J377" s="57">
        <v>15</v>
      </c>
      <c r="K377" s="19">
        <v>12</v>
      </c>
    </row>
    <row r="378" spans="1:11" x14ac:dyDescent="0.55000000000000004">
      <c r="A378" t="s">
        <v>650</v>
      </c>
      <c r="B378" t="s">
        <v>651</v>
      </c>
      <c r="C378" s="19" t="s">
        <v>128</v>
      </c>
      <c r="D378" s="19" t="s">
        <v>6</v>
      </c>
      <c r="E378" s="19" t="s">
        <v>6</v>
      </c>
      <c r="F378" s="19" t="s">
        <v>5</v>
      </c>
      <c r="G378" s="19" t="s">
        <v>6</v>
      </c>
      <c r="H378" s="19" t="s">
        <v>6</v>
      </c>
      <c r="I378" s="19" t="s">
        <v>115</v>
      </c>
      <c r="J378" s="57">
        <v>31</v>
      </c>
      <c r="K378" s="19">
        <v>12</v>
      </c>
    </row>
    <row r="379" spans="1:11" x14ac:dyDescent="0.55000000000000004">
      <c r="A379" t="s">
        <v>462</v>
      </c>
      <c r="B379" t="s">
        <v>463</v>
      </c>
      <c r="C379" s="19" t="s">
        <v>128</v>
      </c>
      <c r="D379" s="19" t="s">
        <v>6</v>
      </c>
      <c r="E379" s="19" t="s">
        <v>6</v>
      </c>
      <c r="F379" s="19" t="s">
        <v>5</v>
      </c>
      <c r="G379" s="19" t="s">
        <v>6</v>
      </c>
      <c r="H379" s="19" t="s">
        <v>6</v>
      </c>
      <c r="I379" s="19" t="s">
        <v>115</v>
      </c>
      <c r="J379" s="57">
        <v>15</v>
      </c>
      <c r="K379" s="19">
        <v>12</v>
      </c>
    </row>
    <row r="380" spans="1:11" x14ac:dyDescent="0.55000000000000004">
      <c r="A380" t="s">
        <v>1060</v>
      </c>
      <c r="B380" t="s">
        <v>1061</v>
      </c>
      <c r="C380" s="19" t="s">
        <v>136</v>
      </c>
      <c r="D380" s="19" t="s">
        <v>6</v>
      </c>
      <c r="E380" s="19" t="s">
        <v>6</v>
      </c>
      <c r="F380" s="19" t="s">
        <v>5</v>
      </c>
      <c r="G380" s="19" t="s">
        <v>6</v>
      </c>
      <c r="H380" s="19" t="s">
        <v>6</v>
      </c>
      <c r="I380" s="19" t="s">
        <v>115</v>
      </c>
      <c r="J380" s="57">
        <v>72</v>
      </c>
      <c r="K380" s="19">
        <v>12</v>
      </c>
    </row>
    <row r="381" spans="1:11" x14ac:dyDescent="0.55000000000000004">
      <c r="A381" t="s">
        <v>1062</v>
      </c>
      <c r="B381" t="s">
        <v>1063</v>
      </c>
      <c r="C381" s="19" t="s">
        <v>136</v>
      </c>
      <c r="D381" s="19" t="s">
        <v>6</v>
      </c>
      <c r="E381" s="19" t="s">
        <v>6</v>
      </c>
      <c r="F381" s="19" t="s">
        <v>5</v>
      </c>
      <c r="G381" s="19" t="s">
        <v>6</v>
      </c>
      <c r="H381" s="19" t="s">
        <v>6</v>
      </c>
      <c r="I381" s="19" t="s">
        <v>115</v>
      </c>
      <c r="J381" s="57">
        <v>97</v>
      </c>
      <c r="K381" s="19">
        <v>12</v>
      </c>
    </row>
    <row r="382" spans="1:11" x14ac:dyDescent="0.55000000000000004">
      <c r="A382" t="s">
        <v>1064</v>
      </c>
      <c r="B382" t="s">
        <v>1065</v>
      </c>
      <c r="C382" s="19" t="s">
        <v>136</v>
      </c>
      <c r="D382" s="19" t="s">
        <v>6</v>
      </c>
      <c r="E382" s="19" t="s">
        <v>6</v>
      </c>
      <c r="F382" s="19" t="s">
        <v>5</v>
      </c>
      <c r="G382" s="19" t="s">
        <v>6</v>
      </c>
      <c r="H382" s="19" t="s">
        <v>6</v>
      </c>
      <c r="I382" s="19" t="s">
        <v>115</v>
      </c>
      <c r="J382" s="57">
        <v>42</v>
      </c>
      <c r="K382" s="19">
        <v>12</v>
      </c>
    </row>
    <row r="383" spans="1:11" x14ac:dyDescent="0.55000000000000004">
      <c r="A383" t="s">
        <v>1066</v>
      </c>
      <c r="B383" t="s">
        <v>1067</v>
      </c>
      <c r="C383" s="19" t="s">
        <v>136</v>
      </c>
      <c r="D383" s="19" t="s">
        <v>6</v>
      </c>
      <c r="E383" s="19" t="s">
        <v>6</v>
      </c>
      <c r="F383" s="19" t="s">
        <v>5</v>
      </c>
      <c r="G383" s="19" t="s">
        <v>6</v>
      </c>
      <c r="H383" s="19" t="s">
        <v>6</v>
      </c>
      <c r="I383" s="19" t="s">
        <v>115</v>
      </c>
      <c r="J383" s="57">
        <v>94</v>
      </c>
      <c r="K383" s="19">
        <v>12</v>
      </c>
    </row>
    <row r="384" spans="1:11" x14ac:dyDescent="0.55000000000000004">
      <c r="A384" t="s">
        <v>1068</v>
      </c>
      <c r="B384" t="s">
        <v>1069</v>
      </c>
      <c r="C384" s="19" t="s">
        <v>136</v>
      </c>
      <c r="D384" s="19" t="s">
        <v>6</v>
      </c>
      <c r="E384" s="19" t="s">
        <v>6</v>
      </c>
      <c r="F384" s="19" t="s">
        <v>5</v>
      </c>
      <c r="G384" s="19" t="s">
        <v>6</v>
      </c>
      <c r="H384" s="19" t="s">
        <v>6</v>
      </c>
      <c r="I384" s="19" t="s">
        <v>115</v>
      </c>
      <c r="J384" s="57">
        <v>20</v>
      </c>
      <c r="K384" s="19">
        <v>12</v>
      </c>
    </row>
    <row r="385" spans="1:11" x14ac:dyDescent="0.55000000000000004">
      <c r="A385" t="s">
        <v>1070</v>
      </c>
      <c r="B385" t="s">
        <v>1071</v>
      </c>
      <c r="C385" s="19" t="s">
        <v>136</v>
      </c>
      <c r="D385" s="19" t="s">
        <v>6</v>
      </c>
      <c r="E385" s="19" t="s">
        <v>6</v>
      </c>
      <c r="F385" s="19" t="s">
        <v>5</v>
      </c>
      <c r="G385" s="19" t="s">
        <v>6</v>
      </c>
      <c r="H385" s="19" t="s">
        <v>6</v>
      </c>
      <c r="I385" s="19" t="s">
        <v>115</v>
      </c>
      <c r="J385" s="57">
        <v>25</v>
      </c>
      <c r="K385" s="19">
        <v>12</v>
      </c>
    </row>
    <row r="386" spans="1:11" x14ac:dyDescent="0.55000000000000004">
      <c r="A386" t="s">
        <v>652</v>
      </c>
      <c r="B386" t="s">
        <v>653</v>
      </c>
      <c r="C386" s="19" t="s">
        <v>128</v>
      </c>
      <c r="D386" s="19" t="s">
        <v>6</v>
      </c>
      <c r="E386" s="19" t="s">
        <v>6</v>
      </c>
      <c r="F386" s="19" t="s">
        <v>5</v>
      </c>
      <c r="G386" s="19" t="s">
        <v>6</v>
      </c>
      <c r="H386" s="19" t="s">
        <v>6</v>
      </c>
      <c r="I386" s="19" t="s">
        <v>6</v>
      </c>
      <c r="J386" s="57">
        <v>36</v>
      </c>
      <c r="K386" s="19">
        <v>12</v>
      </c>
    </row>
    <row r="387" spans="1:11" x14ac:dyDescent="0.55000000000000004">
      <c r="A387" t="s">
        <v>1072</v>
      </c>
      <c r="B387" t="s">
        <v>1073</v>
      </c>
      <c r="C387" s="19" t="s">
        <v>136</v>
      </c>
      <c r="D387" s="19" t="s">
        <v>6</v>
      </c>
      <c r="E387" s="19" t="s">
        <v>6</v>
      </c>
      <c r="F387" s="19" t="s">
        <v>5</v>
      </c>
      <c r="G387" s="19" t="s">
        <v>6</v>
      </c>
      <c r="H387" s="19" t="s">
        <v>6</v>
      </c>
      <c r="I387" s="19" t="s">
        <v>115</v>
      </c>
      <c r="J387" s="57">
        <v>28</v>
      </c>
      <c r="K387" s="19">
        <v>12</v>
      </c>
    </row>
    <row r="388" spans="1:11" x14ac:dyDescent="0.55000000000000004">
      <c r="A388" t="s">
        <v>146</v>
      </c>
      <c r="B388" t="s">
        <v>147</v>
      </c>
      <c r="C388" s="19" t="s">
        <v>1267</v>
      </c>
      <c r="D388" s="19" t="s">
        <v>6</v>
      </c>
      <c r="E388" s="19" t="s">
        <v>6</v>
      </c>
      <c r="F388" s="19" t="s">
        <v>5</v>
      </c>
      <c r="G388" s="19" t="s">
        <v>6</v>
      </c>
      <c r="H388" s="19" t="s">
        <v>5</v>
      </c>
      <c r="I388" s="19" t="s">
        <v>115</v>
      </c>
      <c r="J388" s="57" t="s">
        <v>1270</v>
      </c>
      <c r="K388" s="19">
        <v>12</v>
      </c>
    </row>
    <row r="389" spans="1:11" x14ac:dyDescent="0.55000000000000004">
      <c r="A389" t="s">
        <v>148</v>
      </c>
      <c r="B389" t="s">
        <v>149</v>
      </c>
      <c r="C389" s="19" t="s">
        <v>1267</v>
      </c>
      <c r="D389" s="19" t="s">
        <v>6</v>
      </c>
      <c r="E389" s="19" t="s">
        <v>6</v>
      </c>
      <c r="F389" s="19" t="s">
        <v>5</v>
      </c>
      <c r="G389" s="19" t="s">
        <v>6</v>
      </c>
      <c r="H389" s="19" t="s">
        <v>5</v>
      </c>
      <c r="I389" s="19" t="s">
        <v>115</v>
      </c>
      <c r="J389" s="57" t="s">
        <v>1270</v>
      </c>
      <c r="K389" s="19">
        <v>12</v>
      </c>
    </row>
    <row r="390" spans="1:11" x14ac:dyDescent="0.55000000000000004">
      <c r="A390" t="s">
        <v>1074</v>
      </c>
      <c r="B390" t="s">
        <v>1075</v>
      </c>
      <c r="C390" s="19" t="s">
        <v>136</v>
      </c>
      <c r="D390" s="19" t="s">
        <v>6</v>
      </c>
      <c r="E390" s="19" t="s">
        <v>6</v>
      </c>
      <c r="F390" s="19" t="s">
        <v>5</v>
      </c>
      <c r="G390" s="19" t="s">
        <v>6</v>
      </c>
      <c r="H390" s="19" t="s">
        <v>6</v>
      </c>
      <c r="I390" s="19" t="s">
        <v>115</v>
      </c>
      <c r="J390" s="57">
        <v>17</v>
      </c>
      <c r="K390" s="19">
        <v>12</v>
      </c>
    </row>
    <row r="391" spans="1:11" x14ac:dyDescent="0.55000000000000004">
      <c r="A391" t="s">
        <v>1076</v>
      </c>
      <c r="B391" t="s">
        <v>1077</v>
      </c>
      <c r="C391" s="19" t="s">
        <v>136</v>
      </c>
      <c r="D391" s="19" t="s">
        <v>6</v>
      </c>
      <c r="E391" s="19" t="s">
        <v>6</v>
      </c>
      <c r="F391" s="19" t="s">
        <v>5</v>
      </c>
      <c r="G391" s="19" t="s">
        <v>6</v>
      </c>
      <c r="H391" s="19" t="s">
        <v>6</v>
      </c>
      <c r="I391" s="19" t="s">
        <v>115</v>
      </c>
      <c r="J391" s="57">
        <v>14</v>
      </c>
      <c r="K391" s="19">
        <v>12</v>
      </c>
    </row>
    <row r="392" spans="1:11" x14ac:dyDescent="0.55000000000000004">
      <c r="A392" t="s">
        <v>464</v>
      </c>
      <c r="B392" t="s">
        <v>465</v>
      </c>
      <c r="C392" s="19" t="s">
        <v>128</v>
      </c>
      <c r="D392" s="19" t="s">
        <v>6</v>
      </c>
      <c r="E392" s="19" t="s">
        <v>6</v>
      </c>
      <c r="F392" s="19" t="s">
        <v>5</v>
      </c>
      <c r="G392" s="19" t="s">
        <v>6</v>
      </c>
      <c r="H392" s="19" t="s">
        <v>6</v>
      </c>
      <c r="I392" s="19" t="s">
        <v>115</v>
      </c>
      <c r="J392" s="57">
        <v>25</v>
      </c>
      <c r="K392" s="19">
        <v>12</v>
      </c>
    </row>
    <row r="393" spans="1:11" x14ac:dyDescent="0.55000000000000004">
      <c r="A393" t="s">
        <v>466</v>
      </c>
      <c r="B393" t="s">
        <v>467</v>
      </c>
      <c r="C393" s="19" t="s">
        <v>128</v>
      </c>
      <c r="D393" s="19" t="s">
        <v>6</v>
      </c>
      <c r="E393" s="19" t="s">
        <v>6</v>
      </c>
      <c r="F393" s="19" t="s">
        <v>5</v>
      </c>
      <c r="G393" s="19" t="s">
        <v>6</v>
      </c>
      <c r="H393" s="19" t="s">
        <v>6</v>
      </c>
      <c r="I393" s="19" t="s">
        <v>115</v>
      </c>
      <c r="J393" s="57">
        <v>18</v>
      </c>
      <c r="K393" s="19">
        <v>12</v>
      </c>
    </row>
    <row r="394" spans="1:11" x14ac:dyDescent="0.55000000000000004">
      <c r="A394" t="s">
        <v>1078</v>
      </c>
      <c r="B394" t="s">
        <v>1079</v>
      </c>
      <c r="C394" s="19" t="s">
        <v>136</v>
      </c>
      <c r="D394" s="19" t="s">
        <v>6</v>
      </c>
      <c r="E394" s="19" t="s">
        <v>6</v>
      </c>
      <c r="F394" s="19" t="s">
        <v>5</v>
      </c>
      <c r="G394" s="19" t="s">
        <v>6</v>
      </c>
      <c r="H394" s="19" t="s">
        <v>5</v>
      </c>
      <c r="I394" s="19" t="s">
        <v>115</v>
      </c>
      <c r="J394" s="57">
        <v>17</v>
      </c>
      <c r="K394" s="19">
        <v>12</v>
      </c>
    </row>
    <row r="395" spans="1:11" x14ac:dyDescent="0.55000000000000004">
      <c r="A395" t="s">
        <v>1080</v>
      </c>
      <c r="B395" t="s">
        <v>1081</v>
      </c>
      <c r="C395" s="19" t="s">
        <v>136</v>
      </c>
      <c r="D395" s="19" t="s">
        <v>6</v>
      </c>
      <c r="E395" s="19" t="s">
        <v>6</v>
      </c>
      <c r="F395" s="19" t="s">
        <v>5</v>
      </c>
      <c r="G395" s="19" t="s">
        <v>6</v>
      </c>
      <c r="H395" s="19" t="s">
        <v>6</v>
      </c>
      <c r="I395" s="19" t="s">
        <v>115</v>
      </c>
      <c r="J395" s="57">
        <v>28</v>
      </c>
      <c r="K395" s="19">
        <v>12</v>
      </c>
    </row>
    <row r="396" spans="1:11" x14ac:dyDescent="0.55000000000000004">
      <c r="A396" t="s">
        <v>1082</v>
      </c>
      <c r="B396" t="s">
        <v>1083</v>
      </c>
      <c r="C396" s="19" t="s">
        <v>136</v>
      </c>
      <c r="D396" s="19" t="s">
        <v>6</v>
      </c>
      <c r="E396" s="19" t="s">
        <v>6</v>
      </c>
      <c r="F396" s="19" t="s">
        <v>5</v>
      </c>
      <c r="G396" s="19" t="s">
        <v>6</v>
      </c>
      <c r="H396" s="19" t="s">
        <v>6</v>
      </c>
      <c r="I396" s="19" t="s">
        <v>115</v>
      </c>
      <c r="J396" s="57">
        <v>22</v>
      </c>
      <c r="K396" s="19">
        <v>12</v>
      </c>
    </row>
    <row r="397" spans="1:11" x14ac:dyDescent="0.55000000000000004">
      <c r="A397" t="s">
        <v>1084</v>
      </c>
      <c r="B397" t="s">
        <v>1085</v>
      </c>
      <c r="C397" s="19" t="s">
        <v>136</v>
      </c>
      <c r="D397" s="19" t="s">
        <v>6</v>
      </c>
      <c r="E397" s="19" t="s">
        <v>6</v>
      </c>
      <c r="F397" s="19" t="s">
        <v>5</v>
      </c>
      <c r="G397" s="19" t="s">
        <v>6</v>
      </c>
      <c r="H397" s="19" t="s">
        <v>5</v>
      </c>
      <c r="I397" s="19" t="s">
        <v>115</v>
      </c>
      <c r="J397" s="57">
        <v>0</v>
      </c>
      <c r="K397" s="19">
        <v>12</v>
      </c>
    </row>
    <row r="398" spans="1:11" x14ac:dyDescent="0.55000000000000004">
      <c r="A398" t="s">
        <v>1086</v>
      </c>
      <c r="B398" t="s">
        <v>1087</v>
      </c>
      <c r="C398" s="19" t="s">
        <v>136</v>
      </c>
      <c r="D398" s="19" t="s">
        <v>6</v>
      </c>
      <c r="E398" s="19" t="s">
        <v>6</v>
      </c>
      <c r="F398" s="19" t="s">
        <v>5</v>
      </c>
      <c r="G398" s="19" t="s">
        <v>6</v>
      </c>
      <c r="H398" s="19" t="s">
        <v>6</v>
      </c>
      <c r="I398" s="19" t="s">
        <v>115</v>
      </c>
      <c r="J398" s="57">
        <v>21</v>
      </c>
      <c r="K398" s="19">
        <v>12</v>
      </c>
    </row>
    <row r="399" spans="1:11" x14ac:dyDescent="0.55000000000000004">
      <c r="A399" t="s">
        <v>654</v>
      </c>
      <c r="B399" t="s">
        <v>131</v>
      </c>
      <c r="C399" s="19" t="s">
        <v>128</v>
      </c>
      <c r="D399" s="19" t="s">
        <v>6</v>
      </c>
      <c r="E399" s="19" t="s">
        <v>6</v>
      </c>
      <c r="F399" s="19" t="s">
        <v>5</v>
      </c>
      <c r="G399" s="19" t="s">
        <v>6</v>
      </c>
      <c r="H399" s="19" t="s">
        <v>6</v>
      </c>
      <c r="I399" s="19" t="s">
        <v>115</v>
      </c>
      <c r="J399" s="57">
        <v>24</v>
      </c>
      <c r="K399" s="19">
        <v>12</v>
      </c>
    </row>
    <row r="400" spans="1:11" x14ac:dyDescent="0.55000000000000004">
      <c r="A400" t="s">
        <v>1088</v>
      </c>
      <c r="B400" t="s">
        <v>1089</v>
      </c>
      <c r="C400" s="19" t="s">
        <v>136</v>
      </c>
      <c r="D400" s="19" t="s">
        <v>6</v>
      </c>
      <c r="E400" s="19" t="s">
        <v>6</v>
      </c>
      <c r="F400" s="19" t="s">
        <v>5</v>
      </c>
      <c r="G400" s="19" t="s">
        <v>6</v>
      </c>
      <c r="H400" s="19" t="s">
        <v>6</v>
      </c>
      <c r="I400" s="19" t="s">
        <v>115</v>
      </c>
      <c r="J400" s="57">
        <v>29</v>
      </c>
      <c r="K400" s="19">
        <v>12</v>
      </c>
    </row>
    <row r="401" spans="1:11" x14ac:dyDescent="0.55000000000000004">
      <c r="A401" t="s">
        <v>1090</v>
      </c>
      <c r="B401" t="s">
        <v>1091</v>
      </c>
      <c r="C401" s="19" t="s">
        <v>136</v>
      </c>
      <c r="D401" s="19" t="s">
        <v>6</v>
      </c>
      <c r="E401" s="19" t="s">
        <v>6</v>
      </c>
      <c r="F401" s="19" t="s">
        <v>5</v>
      </c>
      <c r="G401" s="19" t="s">
        <v>6</v>
      </c>
      <c r="H401" s="19" t="s">
        <v>6</v>
      </c>
      <c r="I401" s="19" t="s">
        <v>115</v>
      </c>
      <c r="J401" s="57">
        <v>43</v>
      </c>
      <c r="K401" s="19">
        <v>12</v>
      </c>
    </row>
    <row r="402" spans="1:11" x14ac:dyDescent="0.55000000000000004">
      <c r="A402" t="s">
        <v>1092</v>
      </c>
      <c r="B402" t="s">
        <v>1093</v>
      </c>
      <c r="C402" s="19" t="s">
        <v>136</v>
      </c>
      <c r="D402" s="19" t="s">
        <v>6</v>
      </c>
      <c r="E402" s="19" t="s">
        <v>6</v>
      </c>
      <c r="F402" s="19" t="s">
        <v>5</v>
      </c>
      <c r="G402" s="19" t="s">
        <v>6</v>
      </c>
      <c r="H402" s="19" t="s">
        <v>6</v>
      </c>
      <c r="I402" s="19" t="s">
        <v>115</v>
      </c>
      <c r="J402" s="57">
        <v>32</v>
      </c>
      <c r="K402" s="19">
        <v>12</v>
      </c>
    </row>
    <row r="403" spans="1:11" x14ac:dyDescent="0.55000000000000004">
      <c r="A403" t="s">
        <v>468</v>
      </c>
      <c r="B403" t="s">
        <v>469</v>
      </c>
      <c r="C403" s="19" t="s">
        <v>128</v>
      </c>
      <c r="D403" s="19" t="s">
        <v>6</v>
      </c>
      <c r="E403" s="19" t="s">
        <v>6</v>
      </c>
      <c r="F403" s="19" t="s">
        <v>5</v>
      </c>
      <c r="G403" s="19" t="s">
        <v>6</v>
      </c>
      <c r="H403" s="19" t="s">
        <v>6</v>
      </c>
      <c r="I403" s="19" t="s">
        <v>115</v>
      </c>
      <c r="J403" s="57">
        <v>24</v>
      </c>
      <c r="K403" s="19">
        <v>12</v>
      </c>
    </row>
    <row r="404" spans="1:11" x14ac:dyDescent="0.55000000000000004">
      <c r="A404" t="s">
        <v>1094</v>
      </c>
      <c r="B404" t="s">
        <v>1095</v>
      </c>
      <c r="C404" s="19" t="s">
        <v>136</v>
      </c>
      <c r="D404" s="19" t="s">
        <v>6</v>
      </c>
      <c r="E404" s="19" t="s">
        <v>6</v>
      </c>
      <c r="F404" s="19" t="s">
        <v>5</v>
      </c>
      <c r="G404" s="19" t="s">
        <v>6</v>
      </c>
      <c r="H404" s="19" t="s">
        <v>6</v>
      </c>
      <c r="I404" s="19" t="s">
        <v>115</v>
      </c>
      <c r="J404" s="57">
        <v>16</v>
      </c>
      <c r="K404" s="19">
        <v>12</v>
      </c>
    </row>
    <row r="405" spans="1:11" x14ac:dyDescent="0.55000000000000004">
      <c r="A405" t="s">
        <v>1096</v>
      </c>
      <c r="B405" t="s">
        <v>1097</v>
      </c>
      <c r="C405" s="19" t="s">
        <v>136</v>
      </c>
      <c r="D405" s="19" t="s">
        <v>6</v>
      </c>
      <c r="E405" s="19" t="s">
        <v>6</v>
      </c>
      <c r="F405" s="19" t="s">
        <v>5</v>
      </c>
      <c r="G405" s="19" t="s">
        <v>6</v>
      </c>
      <c r="H405" s="19" t="s">
        <v>5</v>
      </c>
      <c r="I405" s="19" t="s">
        <v>6</v>
      </c>
      <c r="J405" s="58">
        <v>17</v>
      </c>
      <c r="K405" s="19">
        <v>12</v>
      </c>
    </row>
    <row r="406" spans="1:11" x14ac:dyDescent="0.55000000000000004">
      <c r="A406" t="s">
        <v>470</v>
      </c>
      <c r="B406" t="s">
        <v>471</v>
      </c>
      <c r="C406" s="19" t="s">
        <v>128</v>
      </c>
      <c r="D406" s="19" t="s">
        <v>6</v>
      </c>
      <c r="E406" s="19" t="s">
        <v>6</v>
      </c>
      <c r="F406" s="19" t="s">
        <v>5</v>
      </c>
      <c r="G406" s="19" t="s">
        <v>6</v>
      </c>
      <c r="H406" s="19" t="s">
        <v>6</v>
      </c>
      <c r="I406" s="19" t="s">
        <v>115</v>
      </c>
      <c r="J406" s="57">
        <v>25</v>
      </c>
      <c r="K406" s="19">
        <v>12</v>
      </c>
    </row>
    <row r="407" spans="1:11" x14ac:dyDescent="0.55000000000000004">
      <c r="A407" t="s">
        <v>655</v>
      </c>
      <c r="B407" t="s">
        <v>656</v>
      </c>
      <c r="C407" s="19" t="s">
        <v>128</v>
      </c>
      <c r="D407" s="19" t="s">
        <v>6</v>
      </c>
      <c r="E407" s="19" t="s">
        <v>6</v>
      </c>
      <c r="F407" s="19" t="s">
        <v>5</v>
      </c>
      <c r="G407" s="19" t="s">
        <v>6</v>
      </c>
      <c r="H407" s="19" t="s">
        <v>6</v>
      </c>
      <c r="I407" s="19" t="s">
        <v>115</v>
      </c>
      <c r="J407" s="57">
        <v>15</v>
      </c>
      <c r="K407" s="19">
        <v>12</v>
      </c>
    </row>
    <row r="408" spans="1:11" x14ac:dyDescent="0.55000000000000004">
      <c r="A408" t="s">
        <v>472</v>
      </c>
      <c r="B408" t="s">
        <v>133</v>
      </c>
      <c r="C408" s="19" t="s">
        <v>128</v>
      </c>
      <c r="D408" s="19" t="s">
        <v>6</v>
      </c>
      <c r="E408" s="19" t="s">
        <v>6</v>
      </c>
      <c r="F408" s="19" t="s">
        <v>5</v>
      </c>
      <c r="G408" s="19" t="s">
        <v>6</v>
      </c>
      <c r="H408" s="19" t="s">
        <v>6</v>
      </c>
      <c r="I408" s="19" t="s">
        <v>115</v>
      </c>
      <c r="J408" s="57">
        <v>17</v>
      </c>
      <c r="K408" s="19">
        <v>12</v>
      </c>
    </row>
    <row r="409" spans="1:11" x14ac:dyDescent="0.55000000000000004">
      <c r="A409" t="s">
        <v>1098</v>
      </c>
      <c r="B409" t="s">
        <v>1099</v>
      </c>
      <c r="C409" s="19" t="s">
        <v>136</v>
      </c>
      <c r="D409" s="19" t="s">
        <v>6</v>
      </c>
      <c r="E409" s="19" t="s">
        <v>6</v>
      </c>
      <c r="F409" s="19" t="s">
        <v>5</v>
      </c>
      <c r="G409" s="19" t="s">
        <v>6</v>
      </c>
      <c r="H409" s="19" t="s">
        <v>6</v>
      </c>
      <c r="I409" s="19" t="s">
        <v>115</v>
      </c>
      <c r="J409" s="57">
        <v>18</v>
      </c>
      <c r="K409" s="19">
        <v>12</v>
      </c>
    </row>
    <row r="410" spans="1:11" x14ac:dyDescent="0.55000000000000004">
      <c r="A410" t="s">
        <v>657</v>
      </c>
      <c r="B410" t="s">
        <v>658</v>
      </c>
      <c r="C410" s="19" t="s">
        <v>128</v>
      </c>
      <c r="D410" s="19" t="s">
        <v>6</v>
      </c>
      <c r="E410" s="19" t="s">
        <v>6</v>
      </c>
      <c r="F410" s="19" t="s">
        <v>5</v>
      </c>
      <c r="G410" s="19" t="s">
        <v>6</v>
      </c>
      <c r="H410" s="19" t="s">
        <v>6</v>
      </c>
      <c r="I410" s="19" t="s">
        <v>115</v>
      </c>
      <c r="J410" s="57">
        <v>31</v>
      </c>
      <c r="K410" s="19">
        <v>12</v>
      </c>
    </row>
    <row r="411" spans="1:11" x14ac:dyDescent="0.55000000000000004">
      <c r="A411" t="s">
        <v>1100</v>
      </c>
      <c r="B411" t="s">
        <v>134</v>
      </c>
      <c r="C411" s="19" t="s">
        <v>136</v>
      </c>
      <c r="D411" s="19" t="s">
        <v>6</v>
      </c>
      <c r="E411" s="19" t="s">
        <v>6</v>
      </c>
      <c r="F411" s="19" t="s">
        <v>5</v>
      </c>
      <c r="G411" s="19" t="s">
        <v>6</v>
      </c>
      <c r="H411" s="19" t="s">
        <v>6</v>
      </c>
      <c r="I411" s="19" t="s">
        <v>115</v>
      </c>
      <c r="J411" s="57">
        <v>24</v>
      </c>
      <c r="K411" s="19">
        <v>12</v>
      </c>
    </row>
    <row r="412" spans="1:11" x14ac:dyDescent="0.55000000000000004">
      <c r="A412" t="s">
        <v>1101</v>
      </c>
      <c r="B412" t="s">
        <v>135</v>
      </c>
      <c r="C412" s="19" t="s">
        <v>136</v>
      </c>
      <c r="D412" s="19" t="s">
        <v>6</v>
      </c>
      <c r="E412" s="19" t="s">
        <v>6</v>
      </c>
      <c r="F412" s="19" t="s">
        <v>5</v>
      </c>
      <c r="G412" s="19" t="s">
        <v>6</v>
      </c>
      <c r="H412" s="19" t="s">
        <v>6</v>
      </c>
      <c r="I412" s="19" t="s">
        <v>115</v>
      </c>
      <c r="J412" s="57">
        <v>12</v>
      </c>
      <c r="K412" s="19">
        <v>12</v>
      </c>
    </row>
    <row r="413" spans="1:11" x14ac:dyDescent="0.55000000000000004">
      <c r="A413" t="s">
        <v>473</v>
      </c>
      <c r="B413" t="s">
        <v>132</v>
      </c>
      <c r="C413" s="19" t="s">
        <v>1267</v>
      </c>
      <c r="D413" s="19" t="s">
        <v>6</v>
      </c>
      <c r="E413" s="19" t="s">
        <v>6</v>
      </c>
      <c r="F413" s="19" t="s">
        <v>115</v>
      </c>
      <c r="G413" s="19" t="s">
        <v>6</v>
      </c>
      <c r="H413" s="19" t="s">
        <v>6</v>
      </c>
      <c r="I413" s="19" t="s">
        <v>115</v>
      </c>
      <c r="J413" s="57">
        <v>41</v>
      </c>
      <c r="K413" s="19">
        <v>12</v>
      </c>
    </row>
    <row r="414" spans="1:11" x14ac:dyDescent="0.55000000000000004">
      <c r="A414" t="s">
        <v>1102</v>
      </c>
      <c r="B414" t="s">
        <v>1103</v>
      </c>
      <c r="C414" s="19" t="s">
        <v>136</v>
      </c>
      <c r="D414" s="19" t="s">
        <v>6</v>
      </c>
      <c r="E414" s="19" t="s">
        <v>6</v>
      </c>
      <c r="F414" s="19" t="s">
        <v>5</v>
      </c>
      <c r="G414" s="19" t="s">
        <v>6</v>
      </c>
      <c r="H414" s="19" t="s">
        <v>6</v>
      </c>
      <c r="I414" s="19" t="s">
        <v>115</v>
      </c>
      <c r="J414" s="57">
        <v>17</v>
      </c>
      <c r="K414" s="19">
        <v>12</v>
      </c>
    </row>
    <row r="415" spans="1:11" x14ac:dyDescent="0.55000000000000004">
      <c r="A415" t="s">
        <v>474</v>
      </c>
      <c r="B415" t="s">
        <v>475</v>
      </c>
      <c r="C415" s="19" t="s">
        <v>128</v>
      </c>
      <c r="D415" s="19" t="s">
        <v>6</v>
      </c>
      <c r="E415" s="19" t="s">
        <v>6</v>
      </c>
      <c r="F415" s="19" t="s">
        <v>5</v>
      </c>
      <c r="G415" s="19" t="s">
        <v>6</v>
      </c>
      <c r="H415" s="19" t="s">
        <v>6</v>
      </c>
      <c r="I415" s="19" t="s">
        <v>115</v>
      </c>
      <c r="J415" s="57">
        <v>17</v>
      </c>
      <c r="K415" s="19">
        <v>12</v>
      </c>
    </row>
    <row r="416" spans="1:11" x14ac:dyDescent="0.55000000000000004">
      <c r="A416" t="s">
        <v>1104</v>
      </c>
      <c r="B416" t="s">
        <v>1105</v>
      </c>
      <c r="C416" s="19" t="s">
        <v>136</v>
      </c>
      <c r="D416" s="19" t="s">
        <v>6</v>
      </c>
      <c r="E416" s="19" t="s">
        <v>6</v>
      </c>
      <c r="F416" s="19" t="s">
        <v>5</v>
      </c>
      <c r="G416" s="19" t="s">
        <v>6</v>
      </c>
      <c r="H416" s="19" t="s">
        <v>6</v>
      </c>
      <c r="I416" s="19" t="s">
        <v>115</v>
      </c>
      <c r="J416" s="57">
        <v>25</v>
      </c>
      <c r="K416" s="19">
        <v>12</v>
      </c>
    </row>
    <row r="417" spans="1:11" x14ac:dyDescent="0.55000000000000004">
      <c r="A417" t="s">
        <v>1106</v>
      </c>
      <c r="B417" t="s">
        <v>1107</v>
      </c>
      <c r="C417" s="19" t="s">
        <v>136</v>
      </c>
      <c r="D417" s="19" t="s">
        <v>6</v>
      </c>
      <c r="E417" s="19" t="s">
        <v>6</v>
      </c>
      <c r="F417" s="19" t="s">
        <v>5</v>
      </c>
      <c r="G417" s="19" t="s">
        <v>6</v>
      </c>
      <c r="H417" s="19" t="s">
        <v>6</v>
      </c>
      <c r="I417" s="19" t="s">
        <v>115</v>
      </c>
      <c r="J417" s="57">
        <v>33</v>
      </c>
      <c r="K417" s="19">
        <v>12</v>
      </c>
    </row>
    <row r="418" spans="1:11" x14ac:dyDescent="0.55000000000000004">
      <c r="A418" t="s">
        <v>476</v>
      </c>
      <c r="B418" t="s">
        <v>477</v>
      </c>
      <c r="C418" s="19" t="s">
        <v>128</v>
      </c>
      <c r="D418" s="19" t="s">
        <v>6</v>
      </c>
      <c r="E418" s="19" t="s">
        <v>6</v>
      </c>
      <c r="F418" s="19" t="s">
        <v>5</v>
      </c>
      <c r="G418" s="19" t="s">
        <v>6</v>
      </c>
      <c r="H418" s="19" t="s">
        <v>6</v>
      </c>
      <c r="I418" s="19" t="s">
        <v>115</v>
      </c>
      <c r="J418" s="57">
        <v>14</v>
      </c>
      <c r="K418" s="19">
        <v>12</v>
      </c>
    </row>
    <row r="419" spans="1:11" x14ac:dyDescent="0.55000000000000004">
      <c r="A419" t="s">
        <v>478</v>
      </c>
      <c r="B419" t="s">
        <v>479</v>
      </c>
      <c r="C419" s="19" t="s">
        <v>128</v>
      </c>
      <c r="D419" s="19" t="s">
        <v>6</v>
      </c>
      <c r="E419" s="19" t="s">
        <v>6</v>
      </c>
      <c r="F419" s="19" t="s">
        <v>5</v>
      </c>
      <c r="G419" s="19" t="s">
        <v>6</v>
      </c>
      <c r="H419" s="19" t="s">
        <v>6</v>
      </c>
      <c r="I419" s="19" t="s">
        <v>115</v>
      </c>
      <c r="J419" s="57">
        <v>22</v>
      </c>
      <c r="K419" s="19">
        <v>12</v>
      </c>
    </row>
    <row r="420" spans="1:11" x14ac:dyDescent="0.55000000000000004">
      <c r="A420" t="s">
        <v>1108</v>
      </c>
      <c r="B420" t="s">
        <v>1109</v>
      </c>
      <c r="C420" s="19" t="s">
        <v>136</v>
      </c>
      <c r="D420" s="19" t="s">
        <v>6</v>
      </c>
      <c r="E420" s="19" t="s">
        <v>6</v>
      </c>
      <c r="F420" s="19" t="s">
        <v>5</v>
      </c>
      <c r="G420" s="19" t="s">
        <v>6</v>
      </c>
      <c r="H420" s="19" t="s">
        <v>6</v>
      </c>
      <c r="I420" s="19" t="s">
        <v>115</v>
      </c>
      <c r="J420" s="57">
        <v>32</v>
      </c>
      <c r="K420" s="19">
        <v>12</v>
      </c>
    </row>
    <row r="421" spans="1:11" x14ac:dyDescent="0.55000000000000004">
      <c r="A421" t="s">
        <v>1110</v>
      </c>
      <c r="B421" t="s">
        <v>1111</v>
      </c>
      <c r="C421" s="19" t="s">
        <v>136</v>
      </c>
      <c r="D421" s="19" t="s">
        <v>6</v>
      </c>
      <c r="E421" s="19" t="s">
        <v>6</v>
      </c>
      <c r="F421" s="19" t="s">
        <v>5</v>
      </c>
      <c r="G421" s="19" t="s">
        <v>6</v>
      </c>
      <c r="H421" s="19" t="s">
        <v>6</v>
      </c>
      <c r="I421" s="19" t="s">
        <v>115</v>
      </c>
      <c r="J421" s="57">
        <v>63</v>
      </c>
      <c r="K421" s="19">
        <v>12</v>
      </c>
    </row>
    <row r="422" spans="1:11" x14ac:dyDescent="0.55000000000000004">
      <c r="A422" t="s">
        <v>480</v>
      </c>
      <c r="B422" t="s">
        <v>481</v>
      </c>
      <c r="C422" s="19" t="s">
        <v>128</v>
      </c>
      <c r="D422" s="19" t="s">
        <v>6</v>
      </c>
      <c r="E422" s="19" t="s">
        <v>6</v>
      </c>
      <c r="F422" s="19" t="s">
        <v>5</v>
      </c>
      <c r="G422" s="19" t="s">
        <v>6</v>
      </c>
      <c r="H422" s="19" t="s">
        <v>6</v>
      </c>
      <c r="I422" s="19" t="s">
        <v>115</v>
      </c>
      <c r="J422" s="57">
        <v>73</v>
      </c>
      <c r="K422" s="19">
        <v>12</v>
      </c>
    </row>
    <row r="423" spans="1:11" x14ac:dyDescent="0.55000000000000004">
      <c r="A423" t="s">
        <v>1112</v>
      </c>
      <c r="B423" t="s">
        <v>1113</v>
      </c>
      <c r="C423" s="19" t="s">
        <v>136</v>
      </c>
      <c r="D423" s="19" t="s">
        <v>6</v>
      </c>
      <c r="E423" s="19" t="s">
        <v>6</v>
      </c>
      <c r="F423" s="19" t="s">
        <v>5</v>
      </c>
      <c r="G423" s="19" t="s">
        <v>6</v>
      </c>
      <c r="H423" s="19" t="s">
        <v>6</v>
      </c>
      <c r="I423" s="19" t="s">
        <v>115</v>
      </c>
      <c r="J423" s="57">
        <v>41</v>
      </c>
      <c r="K423" s="19">
        <v>12</v>
      </c>
    </row>
    <row r="424" spans="1:11" x14ac:dyDescent="0.55000000000000004">
      <c r="A424" t="s">
        <v>659</v>
      </c>
      <c r="B424" t="s">
        <v>660</v>
      </c>
      <c r="C424" s="19" t="s">
        <v>128</v>
      </c>
      <c r="D424" s="19" t="s">
        <v>6</v>
      </c>
      <c r="E424" s="19" t="s">
        <v>6</v>
      </c>
      <c r="F424" s="19" t="s">
        <v>5</v>
      </c>
      <c r="G424" s="19" t="s">
        <v>6</v>
      </c>
      <c r="H424" s="19" t="s">
        <v>6</v>
      </c>
      <c r="I424" s="19" t="s">
        <v>115</v>
      </c>
      <c r="J424" s="57">
        <v>26</v>
      </c>
      <c r="K424" s="19">
        <v>12</v>
      </c>
    </row>
    <row r="425" spans="1:11" x14ac:dyDescent="0.55000000000000004">
      <c r="A425" t="s">
        <v>482</v>
      </c>
      <c r="B425" t="s">
        <v>483</v>
      </c>
      <c r="C425" s="19" t="s">
        <v>128</v>
      </c>
      <c r="D425" s="19" t="s">
        <v>6</v>
      </c>
      <c r="E425" s="19" t="s">
        <v>6</v>
      </c>
      <c r="F425" s="19" t="s">
        <v>5</v>
      </c>
      <c r="G425" s="19" t="s">
        <v>6</v>
      </c>
      <c r="H425" s="19" t="s">
        <v>6</v>
      </c>
      <c r="I425" s="19" t="s">
        <v>115</v>
      </c>
      <c r="J425" s="57">
        <v>16</v>
      </c>
      <c r="K425" s="19">
        <v>12</v>
      </c>
    </row>
    <row r="426" spans="1:11" x14ac:dyDescent="0.55000000000000004">
      <c r="A426" t="s">
        <v>484</v>
      </c>
      <c r="B426" t="s">
        <v>485</v>
      </c>
      <c r="C426" s="19" t="s">
        <v>128</v>
      </c>
      <c r="D426" s="19" t="s">
        <v>6</v>
      </c>
      <c r="E426" s="19" t="s">
        <v>6</v>
      </c>
      <c r="F426" s="19" t="s">
        <v>5</v>
      </c>
      <c r="G426" s="19" t="s">
        <v>6</v>
      </c>
      <c r="H426" s="19" t="s">
        <v>6</v>
      </c>
      <c r="I426" s="19" t="s">
        <v>115</v>
      </c>
      <c r="J426" s="57">
        <v>51</v>
      </c>
      <c r="K426" s="19">
        <v>12</v>
      </c>
    </row>
    <row r="427" spans="1:11" x14ac:dyDescent="0.55000000000000004">
      <c r="A427" t="s">
        <v>486</v>
      </c>
      <c r="B427" t="s">
        <v>487</v>
      </c>
      <c r="C427" s="19" t="s">
        <v>128</v>
      </c>
      <c r="D427" s="19" t="s">
        <v>6</v>
      </c>
      <c r="E427" s="19" t="s">
        <v>6</v>
      </c>
      <c r="F427" s="19" t="s">
        <v>5</v>
      </c>
      <c r="G427" s="19" t="s">
        <v>6</v>
      </c>
      <c r="H427" s="19" t="s">
        <v>6</v>
      </c>
      <c r="I427" s="19" t="s">
        <v>115</v>
      </c>
      <c r="J427" s="57">
        <v>34</v>
      </c>
      <c r="K427" s="19">
        <v>12</v>
      </c>
    </row>
    <row r="428" spans="1:11" x14ac:dyDescent="0.55000000000000004">
      <c r="A428" t="s">
        <v>488</v>
      </c>
      <c r="B428" t="s">
        <v>489</v>
      </c>
      <c r="C428" s="19" t="s">
        <v>1267</v>
      </c>
      <c r="D428" s="19" t="s">
        <v>6</v>
      </c>
      <c r="E428" s="19" t="s">
        <v>6</v>
      </c>
      <c r="F428" s="19" t="s">
        <v>115</v>
      </c>
      <c r="G428" s="19" t="s">
        <v>6</v>
      </c>
      <c r="H428" s="19" t="s">
        <v>6</v>
      </c>
      <c r="I428" s="19" t="s">
        <v>6</v>
      </c>
      <c r="J428" s="57">
        <v>30</v>
      </c>
      <c r="K428" s="19">
        <v>12</v>
      </c>
    </row>
    <row r="429" spans="1:11" x14ac:dyDescent="0.55000000000000004">
      <c r="A429" t="s">
        <v>490</v>
      </c>
      <c r="B429" t="s">
        <v>491</v>
      </c>
      <c r="C429" s="19" t="s">
        <v>128</v>
      </c>
      <c r="D429" s="19" t="s">
        <v>6</v>
      </c>
      <c r="E429" s="19" t="s">
        <v>6</v>
      </c>
      <c r="F429" s="19" t="s">
        <v>5</v>
      </c>
      <c r="G429" s="19" t="s">
        <v>6</v>
      </c>
      <c r="H429" s="19" t="s">
        <v>6</v>
      </c>
      <c r="I429" s="19" t="s">
        <v>115</v>
      </c>
      <c r="J429" s="57">
        <v>27</v>
      </c>
      <c r="K429" s="19">
        <v>12</v>
      </c>
    </row>
    <row r="430" spans="1:11" x14ac:dyDescent="0.55000000000000004">
      <c r="A430" t="s">
        <v>661</v>
      </c>
      <c r="B430" t="s">
        <v>662</v>
      </c>
      <c r="C430" s="19" t="s">
        <v>128</v>
      </c>
      <c r="D430" s="19" t="s">
        <v>6</v>
      </c>
      <c r="E430" s="19" t="s">
        <v>6</v>
      </c>
      <c r="F430" s="19" t="s">
        <v>5</v>
      </c>
      <c r="G430" s="19" t="s">
        <v>6</v>
      </c>
      <c r="H430" s="19" t="s">
        <v>6</v>
      </c>
      <c r="I430" s="19" t="s">
        <v>115</v>
      </c>
      <c r="J430" s="57">
        <v>60</v>
      </c>
      <c r="K430" s="19">
        <v>12</v>
      </c>
    </row>
    <row r="431" spans="1:11" x14ac:dyDescent="0.55000000000000004">
      <c r="A431" t="s">
        <v>492</v>
      </c>
      <c r="B431" t="s">
        <v>493</v>
      </c>
      <c r="C431" s="19" t="s">
        <v>128</v>
      </c>
      <c r="D431" s="19" t="s">
        <v>6</v>
      </c>
      <c r="E431" s="19" t="s">
        <v>6</v>
      </c>
      <c r="F431" s="19" t="s">
        <v>5</v>
      </c>
      <c r="G431" s="19" t="s">
        <v>6</v>
      </c>
      <c r="H431" s="19" t="s">
        <v>6</v>
      </c>
      <c r="I431" s="19" t="s">
        <v>115</v>
      </c>
      <c r="J431" s="57">
        <v>22</v>
      </c>
      <c r="K431" s="19">
        <v>12</v>
      </c>
    </row>
    <row r="432" spans="1:11" x14ac:dyDescent="0.55000000000000004">
      <c r="A432" t="s">
        <v>494</v>
      </c>
      <c r="B432" t="s">
        <v>495</v>
      </c>
      <c r="C432" s="19" t="s">
        <v>128</v>
      </c>
      <c r="D432" s="19" t="s">
        <v>6</v>
      </c>
      <c r="E432" s="19" t="s">
        <v>6</v>
      </c>
      <c r="F432" s="19" t="s">
        <v>5</v>
      </c>
      <c r="G432" s="19" t="s">
        <v>6</v>
      </c>
      <c r="H432" s="19" t="s">
        <v>6</v>
      </c>
      <c r="I432" s="19" t="s">
        <v>115</v>
      </c>
      <c r="J432" s="57">
        <v>20</v>
      </c>
      <c r="K432" s="19">
        <v>12</v>
      </c>
    </row>
    <row r="433" spans="1:11" x14ac:dyDescent="0.55000000000000004">
      <c r="A433" t="s">
        <v>1114</v>
      </c>
      <c r="B433" t="s">
        <v>1115</v>
      </c>
      <c r="C433" s="19" t="s">
        <v>136</v>
      </c>
      <c r="D433" s="19" t="s">
        <v>6</v>
      </c>
      <c r="E433" s="19" t="s">
        <v>6</v>
      </c>
      <c r="F433" s="19" t="s">
        <v>5</v>
      </c>
      <c r="G433" s="19" t="s">
        <v>6</v>
      </c>
      <c r="H433" s="19" t="s">
        <v>6</v>
      </c>
      <c r="I433" s="19" t="s">
        <v>115</v>
      </c>
      <c r="J433" s="57">
        <v>79</v>
      </c>
      <c r="K433" s="19">
        <v>12</v>
      </c>
    </row>
    <row r="434" spans="1:11" x14ac:dyDescent="0.55000000000000004">
      <c r="A434" t="s">
        <v>1116</v>
      </c>
      <c r="B434" t="s">
        <v>1117</v>
      </c>
      <c r="C434" s="19" t="s">
        <v>136</v>
      </c>
      <c r="D434" s="19" t="s">
        <v>6</v>
      </c>
      <c r="E434" s="19" t="s">
        <v>6</v>
      </c>
      <c r="F434" s="19" t="s">
        <v>5</v>
      </c>
      <c r="G434" s="19" t="s">
        <v>6</v>
      </c>
      <c r="H434" s="19" t="s">
        <v>6</v>
      </c>
      <c r="I434" s="19" t="s">
        <v>115</v>
      </c>
      <c r="J434" s="57">
        <v>11</v>
      </c>
      <c r="K434" s="19">
        <v>12</v>
      </c>
    </row>
    <row r="435" spans="1:11" x14ac:dyDescent="0.55000000000000004">
      <c r="A435" t="s">
        <v>496</v>
      </c>
      <c r="B435" t="s">
        <v>497</v>
      </c>
      <c r="C435" s="19" t="s">
        <v>128</v>
      </c>
      <c r="D435" s="19" t="s">
        <v>6</v>
      </c>
      <c r="E435" s="19" t="s">
        <v>6</v>
      </c>
      <c r="F435" s="19" t="s">
        <v>5</v>
      </c>
      <c r="G435" s="19" t="s">
        <v>6</v>
      </c>
      <c r="H435" s="19" t="s">
        <v>6</v>
      </c>
      <c r="I435" s="19" t="s">
        <v>115</v>
      </c>
      <c r="J435" s="57">
        <v>15</v>
      </c>
      <c r="K435" s="19">
        <v>12</v>
      </c>
    </row>
    <row r="436" spans="1:11" x14ac:dyDescent="0.55000000000000004">
      <c r="A436" t="s">
        <v>498</v>
      </c>
      <c r="B436" t="s">
        <v>499</v>
      </c>
      <c r="C436" s="19" t="s">
        <v>128</v>
      </c>
      <c r="D436" s="19" t="s">
        <v>6</v>
      </c>
      <c r="E436" s="19" t="s">
        <v>6</v>
      </c>
      <c r="F436" s="19" t="s">
        <v>5</v>
      </c>
      <c r="G436" s="19" t="s">
        <v>6</v>
      </c>
      <c r="H436" s="19" t="s">
        <v>6</v>
      </c>
      <c r="I436" s="19" t="s">
        <v>115</v>
      </c>
      <c r="J436" s="57">
        <v>39</v>
      </c>
      <c r="K436" s="19">
        <v>12</v>
      </c>
    </row>
    <row r="437" spans="1:11" x14ac:dyDescent="0.55000000000000004">
      <c r="A437" t="s">
        <v>1118</v>
      </c>
      <c r="B437" t="s">
        <v>1119</v>
      </c>
      <c r="C437" s="19" t="s">
        <v>136</v>
      </c>
      <c r="D437" s="19" t="s">
        <v>6</v>
      </c>
      <c r="E437" s="19" t="s">
        <v>6</v>
      </c>
      <c r="F437" s="19" t="s">
        <v>5</v>
      </c>
      <c r="G437" s="19" t="s">
        <v>6</v>
      </c>
      <c r="H437" s="19" t="s">
        <v>6</v>
      </c>
      <c r="I437" s="19" t="s">
        <v>115</v>
      </c>
      <c r="J437" s="57">
        <v>40</v>
      </c>
      <c r="K437" s="19">
        <v>12</v>
      </c>
    </row>
    <row r="438" spans="1:11" x14ac:dyDescent="0.55000000000000004">
      <c r="A438" t="s">
        <v>500</v>
      </c>
      <c r="B438" t="s">
        <v>501</v>
      </c>
      <c r="C438" s="19" t="s">
        <v>1267</v>
      </c>
      <c r="D438" s="19" t="s">
        <v>6</v>
      </c>
      <c r="E438" s="19" t="s">
        <v>6</v>
      </c>
      <c r="F438" s="19" t="s">
        <v>115</v>
      </c>
      <c r="G438" s="19" t="s">
        <v>6</v>
      </c>
      <c r="H438" s="19" t="s">
        <v>6</v>
      </c>
      <c r="I438" s="19" t="s">
        <v>6</v>
      </c>
      <c r="J438" s="57">
        <v>23</v>
      </c>
      <c r="K438" s="19">
        <v>12</v>
      </c>
    </row>
    <row r="439" spans="1:11" x14ac:dyDescent="0.55000000000000004">
      <c r="A439" t="s">
        <v>1120</v>
      </c>
      <c r="B439" t="s">
        <v>1121</v>
      </c>
      <c r="C439" s="19" t="s">
        <v>136</v>
      </c>
      <c r="D439" s="19" t="s">
        <v>6</v>
      </c>
      <c r="E439" s="19" t="s">
        <v>6</v>
      </c>
      <c r="F439" s="19" t="s">
        <v>5</v>
      </c>
      <c r="G439" s="19" t="s">
        <v>6</v>
      </c>
      <c r="H439" s="19" t="s">
        <v>6</v>
      </c>
      <c r="I439" s="19" t="s">
        <v>115</v>
      </c>
      <c r="J439" s="57">
        <v>41</v>
      </c>
      <c r="K439" s="19">
        <v>12</v>
      </c>
    </row>
    <row r="440" spans="1:11" x14ac:dyDescent="0.55000000000000004">
      <c r="A440" t="s">
        <v>1122</v>
      </c>
      <c r="B440" t="s">
        <v>1123</v>
      </c>
      <c r="C440" s="19" t="s">
        <v>136</v>
      </c>
      <c r="D440" s="19" t="s">
        <v>6</v>
      </c>
      <c r="E440" s="19" t="s">
        <v>6</v>
      </c>
      <c r="F440" s="19" t="s">
        <v>5</v>
      </c>
      <c r="G440" s="19" t="s">
        <v>6</v>
      </c>
      <c r="H440" s="19" t="s">
        <v>6</v>
      </c>
      <c r="I440" s="19" t="s">
        <v>115</v>
      </c>
      <c r="J440" s="57">
        <v>56</v>
      </c>
      <c r="K440" s="19">
        <v>12</v>
      </c>
    </row>
    <row r="441" spans="1:11" x14ac:dyDescent="0.55000000000000004">
      <c r="A441" t="s">
        <v>1124</v>
      </c>
      <c r="B441" t="s">
        <v>1125</v>
      </c>
      <c r="C441" s="19" t="s">
        <v>136</v>
      </c>
      <c r="D441" s="19" t="s">
        <v>6</v>
      </c>
      <c r="E441" s="19" t="s">
        <v>6</v>
      </c>
      <c r="F441" s="19" t="s">
        <v>5</v>
      </c>
      <c r="G441" s="19" t="s">
        <v>6</v>
      </c>
      <c r="H441" s="19" t="s">
        <v>6</v>
      </c>
      <c r="I441" s="19" t="s">
        <v>115</v>
      </c>
      <c r="J441" s="57">
        <v>19</v>
      </c>
      <c r="K441" s="19">
        <v>12</v>
      </c>
    </row>
    <row r="442" spans="1:11" x14ac:dyDescent="0.55000000000000004">
      <c r="A442" t="s">
        <v>1126</v>
      </c>
      <c r="B442" t="s">
        <v>1127</v>
      </c>
      <c r="C442" s="19" t="s">
        <v>136</v>
      </c>
      <c r="D442" s="19" t="s">
        <v>6</v>
      </c>
      <c r="E442" s="19" t="s">
        <v>6</v>
      </c>
      <c r="F442" s="19" t="s">
        <v>5</v>
      </c>
      <c r="G442" s="19" t="s">
        <v>6</v>
      </c>
      <c r="H442" s="19" t="s">
        <v>6</v>
      </c>
      <c r="I442" s="19" t="s">
        <v>115</v>
      </c>
      <c r="J442" s="57">
        <v>20</v>
      </c>
      <c r="K442" s="19">
        <v>12</v>
      </c>
    </row>
    <row r="443" spans="1:11" x14ac:dyDescent="0.55000000000000004">
      <c r="A443" t="s">
        <v>502</v>
      </c>
      <c r="B443" t="s">
        <v>503</v>
      </c>
      <c r="C443" s="19" t="s">
        <v>128</v>
      </c>
      <c r="D443" s="19" t="s">
        <v>6</v>
      </c>
      <c r="E443" s="19" t="s">
        <v>6</v>
      </c>
      <c r="F443" s="19" t="s">
        <v>5</v>
      </c>
      <c r="G443" s="19" t="s">
        <v>6</v>
      </c>
      <c r="H443" s="19" t="s">
        <v>6</v>
      </c>
      <c r="I443" s="19" t="s">
        <v>115</v>
      </c>
      <c r="J443" s="57">
        <v>22</v>
      </c>
      <c r="K443" s="19">
        <v>12</v>
      </c>
    </row>
    <row r="444" spans="1:11" x14ac:dyDescent="0.55000000000000004">
      <c r="A444" t="s">
        <v>1128</v>
      </c>
      <c r="B444" t="s">
        <v>1129</v>
      </c>
      <c r="C444" s="19" t="s">
        <v>136</v>
      </c>
      <c r="D444" s="19" t="s">
        <v>6</v>
      </c>
      <c r="E444" s="19" t="s">
        <v>6</v>
      </c>
      <c r="F444" s="19" t="s">
        <v>5</v>
      </c>
      <c r="G444" s="19" t="s">
        <v>6</v>
      </c>
      <c r="H444" s="19" t="s">
        <v>6</v>
      </c>
      <c r="I444" s="19" t="s">
        <v>115</v>
      </c>
      <c r="J444" s="57">
        <v>13</v>
      </c>
      <c r="K444" s="19">
        <v>12</v>
      </c>
    </row>
    <row r="445" spans="1:11" x14ac:dyDescent="0.55000000000000004">
      <c r="A445" t="s">
        <v>504</v>
      </c>
      <c r="B445" t="s">
        <v>505</v>
      </c>
      <c r="C445" s="19" t="s">
        <v>128</v>
      </c>
      <c r="D445" s="19" t="s">
        <v>6</v>
      </c>
      <c r="E445" s="19" t="s">
        <v>6</v>
      </c>
      <c r="F445" s="19" t="s">
        <v>5</v>
      </c>
      <c r="G445" s="19" t="s">
        <v>6</v>
      </c>
      <c r="H445" s="19" t="s">
        <v>6</v>
      </c>
      <c r="I445" s="19" t="s">
        <v>115</v>
      </c>
      <c r="J445" s="57">
        <v>13</v>
      </c>
      <c r="K445" s="19">
        <v>12</v>
      </c>
    </row>
    <row r="446" spans="1:11" x14ac:dyDescent="0.55000000000000004">
      <c r="A446" t="s">
        <v>1130</v>
      </c>
      <c r="B446" t="s">
        <v>1131</v>
      </c>
      <c r="C446" s="19" t="s">
        <v>136</v>
      </c>
      <c r="D446" s="19" t="s">
        <v>6</v>
      </c>
      <c r="E446" s="19" t="s">
        <v>6</v>
      </c>
      <c r="F446" s="19" t="s">
        <v>5</v>
      </c>
      <c r="G446" s="19" t="s">
        <v>6</v>
      </c>
      <c r="H446" s="19" t="s">
        <v>6</v>
      </c>
      <c r="I446" s="19" t="s">
        <v>115</v>
      </c>
      <c r="J446" s="57">
        <v>32</v>
      </c>
      <c r="K446" s="19">
        <v>12</v>
      </c>
    </row>
    <row r="447" spans="1:11" x14ac:dyDescent="0.55000000000000004">
      <c r="A447" t="s">
        <v>1132</v>
      </c>
      <c r="B447" t="s">
        <v>1133</v>
      </c>
      <c r="C447" s="19" t="s">
        <v>136</v>
      </c>
      <c r="D447" s="19" t="s">
        <v>6</v>
      </c>
      <c r="E447" s="19" t="s">
        <v>6</v>
      </c>
      <c r="F447" s="19" t="s">
        <v>5</v>
      </c>
      <c r="G447" s="19" t="s">
        <v>6</v>
      </c>
      <c r="H447" s="19" t="s">
        <v>6</v>
      </c>
      <c r="I447" s="19" t="s">
        <v>115</v>
      </c>
      <c r="J447" s="57">
        <v>52</v>
      </c>
      <c r="K447" s="19">
        <v>12</v>
      </c>
    </row>
    <row r="448" spans="1:11" x14ac:dyDescent="0.55000000000000004">
      <c r="A448" t="s">
        <v>1134</v>
      </c>
      <c r="B448" t="s">
        <v>1135</v>
      </c>
      <c r="C448" s="19" t="s">
        <v>136</v>
      </c>
      <c r="D448" s="19" t="s">
        <v>6</v>
      </c>
      <c r="E448" s="19" t="s">
        <v>6</v>
      </c>
      <c r="F448" s="19" t="s">
        <v>5</v>
      </c>
      <c r="G448" s="19" t="s">
        <v>6</v>
      </c>
      <c r="H448" s="19" t="s">
        <v>6</v>
      </c>
      <c r="I448" s="19" t="s">
        <v>115</v>
      </c>
      <c r="J448" s="57">
        <v>24</v>
      </c>
      <c r="K448" s="19">
        <v>12</v>
      </c>
    </row>
    <row r="449" spans="1:11" x14ac:dyDescent="0.55000000000000004">
      <c r="A449" t="s">
        <v>1136</v>
      </c>
      <c r="B449" t="s">
        <v>1137</v>
      </c>
      <c r="C449" s="19" t="s">
        <v>136</v>
      </c>
      <c r="D449" s="19" t="s">
        <v>6</v>
      </c>
      <c r="E449" s="19" t="s">
        <v>6</v>
      </c>
      <c r="F449" s="19" t="s">
        <v>5</v>
      </c>
      <c r="G449" s="19" t="s">
        <v>6</v>
      </c>
      <c r="H449" s="19" t="s">
        <v>6</v>
      </c>
      <c r="I449" s="19" t="s">
        <v>115</v>
      </c>
      <c r="J449" s="57">
        <v>20</v>
      </c>
      <c r="K449" s="19">
        <v>12</v>
      </c>
    </row>
    <row r="450" spans="1:11" x14ac:dyDescent="0.55000000000000004">
      <c r="A450" t="s">
        <v>506</v>
      </c>
      <c r="B450" t="s">
        <v>507</v>
      </c>
      <c r="C450" s="19" t="s">
        <v>128</v>
      </c>
      <c r="D450" s="19" t="s">
        <v>6</v>
      </c>
      <c r="E450" s="19" t="s">
        <v>6</v>
      </c>
      <c r="F450" s="19" t="s">
        <v>5</v>
      </c>
      <c r="G450" s="19" t="s">
        <v>6</v>
      </c>
      <c r="H450" s="19" t="s">
        <v>5</v>
      </c>
      <c r="I450" s="19" t="s">
        <v>115</v>
      </c>
      <c r="J450" s="57">
        <v>66</v>
      </c>
      <c r="K450" s="19">
        <v>12</v>
      </c>
    </row>
    <row r="451" spans="1:11" x14ac:dyDescent="0.55000000000000004">
      <c r="A451" t="s">
        <v>1138</v>
      </c>
      <c r="B451" t="s">
        <v>1139</v>
      </c>
      <c r="C451" s="19" t="s">
        <v>136</v>
      </c>
      <c r="D451" s="19" t="s">
        <v>6</v>
      </c>
      <c r="E451" s="19" t="s">
        <v>6</v>
      </c>
      <c r="F451" s="19" t="s">
        <v>5</v>
      </c>
      <c r="G451" s="19" t="s">
        <v>6</v>
      </c>
      <c r="H451" s="19" t="s">
        <v>6</v>
      </c>
      <c r="I451" s="19" t="s">
        <v>115</v>
      </c>
      <c r="J451" s="57">
        <v>20</v>
      </c>
      <c r="K451" s="19">
        <v>12</v>
      </c>
    </row>
    <row r="452" spans="1:11" x14ac:dyDescent="0.55000000000000004">
      <c r="A452" t="s">
        <v>1140</v>
      </c>
      <c r="B452" t="s">
        <v>1141</v>
      </c>
      <c r="C452" s="19" t="s">
        <v>136</v>
      </c>
      <c r="D452" s="19" t="s">
        <v>6</v>
      </c>
      <c r="E452" s="19" t="s">
        <v>6</v>
      </c>
      <c r="F452" s="19" t="s">
        <v>5</v>
      </c>
      <c r="G452" s="19" t="s">
        <v>6</v>
      </c>
      <c r="H452" s="19" t="s">
        <v>6</v>
      </c>
      <c r="I452" s="19" t="s">
        <v>115</v>
      </c>
      <c r="J452" s="57">
        <v>65</v>
      </c>
      <c r="K452" s="19">
        <v>12</v>
      </c>
    </row>
    <row r="453" spans="1:11" x14ac:dyDescent="0.55000000000000004">
      <c r="A453" t="s">
        <v>508</v>
      </c>
      <c r="B453" t="s">
        <v>509</v>
      </c>
      <c r="C453" s="19" t="s">
        <v>128</v>
      </c>
      <c r="D453" s="19" t="s">
        <v>6</v>
      </c>
      <c r="E453" s="19" t="s">
        <v>6</v>
      </c>
      <c r="F453" s="19" t="s">
        <v>5</v>
      </c>
      <c r="G453" s="19" t="s">
        <v>6</v>
      </c>
      <c r="H453" s="19" t="s">
        <v>6</v>
      </c>
      <c r="I453" s="19" t="s">
        <v>115</v>
      </c>
      <c r="J453" s="57">
        <v>38</v>
      </c>
      <c r="K453" s="19">
        <v>12</v>
      </c>
    </row>
    <row r="454" spans="1:11" x14ac:dyDescent="0.55000000000000004">
      <c r="A454" t="s">
        <v>1142</v>
      </c>
      <c r="B454" t="s">
        <v>1143</v>
      </c>
      <c r="C454" s="19" t="s">
        <v>136</v>
      </c>
      <c r="D454" s="19" t="s">
        <v>6</v>
      </c>
      <c r="E454" s="19" t="s">
        <v>6</v>
      </c>
      <c r="F454" s="19" t="s">
        <v>5</v>
      </c>
      <c r="G454" s="19" t="s">
        <v>6</v>
      </c>
      <c r="H454" s="19" t="s">
        <v>6</v>
      </c>
      <c r="I454" s="19" t="s">
        <v>115</v>
      </c>
      <c r="J454" s="57">
        <v>45</v>
      </c>
      <c r="K454" s="19">
        <v>12</v>
      </c>
    </row>
    <row r="455" spans="1:11" x14ac:dyDescent="0.55000000000000004">
      <c r="A455" t="s">
        <v>510</v>
      </c>
      <c r="B455" t="s">
        <v>511</v>
      </c>
      <c r="C455" s="19" t="s">
        <v>1267</v>
      </c>
      <c r="D455" s="19" t="s">
        <v>6</v>
      </c>
      <c r="E455" s="19" t="s">
        <v>6</v>
      </c>
      <c r="F455" s="19" t="s">
        <v>115</v>
      </c>
      <c r="G455" s="19" t="s">
        <v>6</v>
      </c>
      <c r="H455" s="19" t="s">
        <v>6</v>
      </c>
      <c r="I455" s="19" t="s">
        <v>115</v>
      </c>
      <c r="J455" s="57">
        <v>16</v>
      </c>
      <c r="K455" s="19">
        <v>12</v>
      </c>
    </row>
    <row r="456" spans="1:11" x14ac:dyDescent="0.55000000000000004">
      <c r="A456" t="s">
        <v>512</v>
      </c>
      <c r="B456" t="s">
        <v>513</v>
      </c>
      <c r="C456" s="19" t="s">
        <v>128</v>
      </c>
      <c r="D456" s="19" t="s">
        <v>6</v>
      </c>
      <c r="E456" s="19" t="s">
        <v>6</v>
      </c>
      <c r="F456" s="19" t="s">
        <v>5</v>
      </c>
      <c r="G456" s="19" t="s">
        <v>6</v>
      </c>
      <c r="H456" s="19" t="s">
        <v>6</v>
      </c>
      <c r="I456" s="19" t="s">
        <v>115</v>
      </c>
      <c r="J456" s="57">
        <v>16</v>
      </c>
      <c r="K456" s="19">
        <v>12</v>
      </c>
    </row>
    <row r="457" spans="1:11" x14ac:dyDescent="0.55000000000000004">
      <c r="A457" t="s">
        <v>1144</v>
      </c>
      <c r="B457" t="s">
        <v>1145</v>
      </c>
      <c r="C457" s="19" t="s">
        <v>136</v>
      </c>
      <c r="D457" s="19" t="s">
        <v>6</v>
      </c>
      <c r="E457" s="19" t="s">
        <v>6</v>
      </c>
      <c r="F457" s="19" t="s">
        <v>5</v>
      </c>
      <c r="G457" s="19" t="s">
        <v>6</v>
      </c>
      <c r="H457" s="19" t="s">
        <v>6</v>
      </c>
      <c r="I457" s="19" t="s">
        <v>115</v>
      </c>
      <c r="J457" s="57">
        <v>18</v>
      </c>
      <c r="K457" s="19">
        <v>12</v>
      </c>
    </row>
    <row r="458" spans="1:11" x14ac:dyDescent="0.55000000000000004">
      <c r="A458" t="s">
        <v>514</v>
      </c>
      <c r="B458" t="s">
        <v>515</v>
      </c>
      <c r="C458" s="19" t="s">
        <v>128</v>
      </c>
      <c r="D458" s="19" t="s">
        <v>6</v>
      </c>
      <c r="E458" s="19" t="s">
        <v>6</v>
      </c>
      <c r="F458" s="19" t="s">
        <v>5</v>
      </c>
      <c r="G458" s="19" t="s">
        <v>6</v>
      </c>
      <c r="H458" s="19" t="s">
        <v>6</v>
      </c>
      <c r="I458" s="19" t="s">
        <v>115</v>
      </c>
      <c r="J458" s="57">
        <v>26</v>
      </c>
      <c r="K458" s="19">
        <v>12</v>
      </c>
    </row>
    <row r="459" spans="1:11" x14ac:dyDescent="0.55000000000000004">
      <c r="A459" t="s">
        <v>1146</v>
      </c>
      <c r="B459" t="s">
        <v>1147</v>
      </c>
      <c r="C459" s="19" t="s">
        <v>136</v>
      </c>
      <c r="D459" s="19" t="s">
        <v>6</v>
      </c>
      <c r="E459" s="19" t="s">
        <v>6</v>
      </c>
      <c r="F459" s="19" t="s">
        <v>5</v>
      </c>
      <c r="G459" s="19" t="s">
        <v>6</v>
      </c>
      <c r="H459" s="19" t="s">
        <v>6</v>
      </c>
      <c r="I459" s="19" t="s">
        <v>115</v>
      </c>
      <c r="J459" s="57">
        <v>14</v>
      </c>
      <c r="K459" s="19">
        <v>12</v>
      </c>
    </row>
    <row r="460" spans="1:11" x14ac:dyDescent="0.55000000000000004">
      <c r="A460" t="s">
        <v>1148</v>
      </c>
      <c r="B460" t="s">
        <v>1149</v>
      </c>
      <c r="C460" s="19" t="s">
        <v>136</v>
      </c>
      <c r="D460" s="19" t="s">
        <v>6</v>
      </c>
      <c r="E460" s="19" t="s">
        <v>6</v>
      </c>
      <c r="F460" s="19" t="s">
        <v>5</v>
      </c>
      <c r="G460" s="19" t="s">
        <v>6</v>
      </c>
      <c r="H460" s="19" t="s">
        <v>6</v>
      </c>
      <c r="I460" s="19" t="s">
        <v>115</v>
      </c>
      <c r="J460" s="57">
        <v>14</v>
      </c>
      <c r="K460" s="19">
        <v>12</v>
      </c>
    </row>
    <row r="461" spans="1:11" x14ac:dyDescent="0.55000000000000004">
      <c r="A461" t="s">
        <v>516</v>
      </c>
      <c r="B461" t="s">
        <v>517</v>
      </c>
      <c r="C461" s="19" t="s">
        <v>128</v>
      </c>
      <c r="D461" s="19" t="s">
        <v>6</v>
      </c>
      <c r="E461" s="19" t="s">
        <v>6</v>
      </c>
      <c r="F461" s="19" t="s">
        <v>5</v>
      </c>
      <c r="G461" s="19" t="s">
        <v>6</v>
      </c>
      <c r="H461" s="19" t="s">
        <v>6</v>
      </c>
      <c r="I461" s="19" t="s">
        <v>115</v>
      </c>
      <c r="J461" s="57">
        <v>28</v>
      </c>
      <c r="K461" s="19">
        <v>12</v>
      </c>
    </row>
    <row r="462" spans="1:11" x14ac:dyDescent="0.55000000000000004">
      <c r="A462" t="s">
        <v>1150</v>
      </c>
      <c r="B462" t="s">
        <v>1151</v>
      </c>
      <c r="C462" s="19" t="s">
        <v>136</v>
      </c>
      <c r="D462" s="19" t="s">
        <v>6</v>
      </c>
      <c r="E462" s="19" t="s">
        <v>6</v>
      </c>
      <c r="F462" s="19" t="s">
        <v>5</v>
      </c>
      <c r="G462" s="19" t="s">
        <v>6</v>
      </c>
      <c r="H462" s="19" t="s">
        <v>6</v>
      </c>
      <c r="I462" s="19" t="s">
        <v>115</v>
      </c>
      <c r="J462" s="57">
        <v>10</v>
      </c>
      <c r="K462" s="19">
        <v>12</v>
      </c>
    </row>
    <row r="463" spans="1:11" x14ac:dyDescent="0.55000000000000004">
      <c r="A463" t="s">
        <v>663</v>
      </c>
      <c r="B463" t="s">
        <v>664</v>
      </c>
      <c r="C463" s="19" t="s">
        <v>128</v>
      </c>
      <c r="D463" s="19" t="s">
        <v>6</v>
      </c>
      <c r="E463" s="19" t="s">
        <v>6</v>
      </c>
      <c r="F463" s="19" t="s">
        <v>5</v>
      </c>
      <c r="G463" s="19" t="s">
        <v>6</v>
      </c>
      <c r="H463" s="19" t="s">
        <v>6</v>
      </c>
      <c r="I463" s="19" t="s">
        <v>115</v>
      </c>
      <c r="J463" s="57">
        <v>22</v>
      </c>
      <c r="K463" s="19">
        <v>12</v>
      </c>
    </row>
    <row r="464" spans="1:11" x14ac:dyDescent="0.55000000000000004">
      <c r="A464" t="s">
        <v>1152</v>
      </c>
      <c r="B464" t="s">
        <v>1153</v>
      </c>
      <c r="C464" s="19" t="s">
        <v>136</v>
      </c>
      <c r="D464" s="19" t="s">
        <v>6</v>
      </c>
      <c r="E464" s="19" t="s">
        <v>6</v>
      </c>
      <c r="F464" s="19" t="s">
        <v>5</v>
      </c>
      <c r="G464" s="19" t="s">
        <v>6</v>
      </c>
      <c r="H464" s="19" t="s">
        <v>6</v>
      </c>
      <c r="I464" s="19" t="s">
        <v>115</v>
      </c>
      <c r="J464" s="57">
        <v>25</v>
      </c>
      <c r="K464" s="19">
        <v>12</v>
      </c>
    </row>
    <row r="465" spans="1:11" x14ac:dyDescent="0.55000000000000004">
      <c r="A465" t="s">
        <v>665</v>
      </c>
      <c r="B465" t="s">
        <v>666</v>
      </c>
      <c r="C465" s="19" t="s">
        <v>128</v>
      </c>
      <c r="D465" s="19" t="s">
        <v>6</v>
      </c>
      <c r="E465" s="19" t="s">
        <v>6</v>
      </c>
      <c r="F465" s="19" t="s">
        <v>5</v>
      </c>
      <c r="G465" s="19" t="s">
        <v>6</v>
      </c>
      <c r="H465" s="19" t="s">
        <v>6</v>
      </c>
      <c r="I465" s="19" t="s">
        <v>115</v>
      </c>
      <c r="J465" s="57">
        <v>53</v>
      </c>
      <c r="K465" s="19">
        <v>12</v>
      </c>
    </row>
    <row r="466" spans="1:11" x14ac:dyDescent="0.55000000000000004">
      <c r="A466" t="s">
        <v>1154</v>
      </c>
      <c r="B466" t="s">
        <v>1155</v>
      </c>
      <c r="C466" s="19" t="s">
        <v>136</v>
      </c>
      <c r="D466" s="19" t="s">
        <v>6</v>
      </c>
      <c r="E466" s="19" t="s">
        <v>6</v>
      </c>
      <c r="F466" s="19" t="s">
        <v>5</v>
      </c>
      <c r="G466" s="19" t="s">
        <v>6</v>
      </c>
      <c r="H466" s="19" t="s">
        <v>6</v>
      </c>
      <c r="I466" s="19" t="s">
        <v>115</v>
      </c>
      <c r="J466" s="57">
        <v>21</v>
      </c>
      <c r="K466" s="19">
        <v>12</v>
      </c>
    </row>
    <row r="467" spans="1:11" x14ac:dyDescent="0.55000000000000004">
      <c r="A467" t="s">
        <v>1156</v>
      </c>
      <c r="B467" t="s">
        <v>1157</v>
      </c>
      <c r="C467" s="19" t="s">
        <v>136</v>
      </c>
      <c r="D467" s="19" t="s">
        <v>6</v>
      </c>
      <c r="E467" s="19" t="s">
        <v>6</v>
      </c>
      <c r="F467" s="19" t="s">
        <v>5</v>
      </c>
      <c r="G467" s="19" t="s">
        <v>6</v>
      </c>
      <c r="H467" s="19" t="s">
        <v>6</v>
      </c>
      <c r="I467" s="19" t="s">
        <v>115</v>
      </c>
      <c r="J467" s="57">
        <v>23</v>
      </c>
      <c r="K467" s="19">
        <v>12</v>
      </c>
    </row>
    <row r="468" spans="1:11" x14ac:dyDescent="0.55000000000000004">
      <c r="A468" t="s">
        <v>1158</v>
      </c>
      <c r="B468" t="s">
        <v>1159</v>
      </c>
      <c r="C468" s="19" t="s">
        <v>136</v>
      </c>
      <c r="D468" s="19" t="s">
        <v>6</v>
      </c>
      <c r="E468" s="19" t="s">
        <v>6</v>
      </c>
      <c r="F468" s="19" t="s">
        <v>5</v>
      </c>
      <c r="G468" s="19" t="s">
        <v>6</v>
      </c>
      <c r="H468" s="19" t="s">
        <v>6</v>
      </c>
      <c r="I468" s="19" t="s">
        <v>115</v>
      </c>
      <c r="J468" s="57">
        <v>19</v>
      </c>
      <c r="K468" s="19">
        <v>12</v>
      </c>
    </row>
    <row r="469" spans="1:11" x14ac:dyDescent="0.55000000000000004">
      <c r="A469" t="s">
        <v>1160</v>
      </c>
      <c r="B469" t="s">
        <v>1161</v>
      </c>
      <c r="C469" s="19" t="s">
        <v>136</v>
      </c>
      <c r="D469" s="19" t="s">
        <v>6</v>
      </c>
      <c r="E469" s="19" t="s">
        <v>6</v>
      </c>
      <c r="F469" s="19" t="s">
        <v>5</v>
      </c>
      <c r="G469" s="19" t="s">
        <v>6</v>
      </c>
      <c r="H469" s="19" t="s">
        <v>6</v>
      </c>
      <c r="I469" s="19" t="s">
        <v>115</v>
      </c>
      <c r="J469" s="57">
        <v>18</v>
      </c>
      <c r="K469" s="19">
        <v>12</v>
      </c>
    </row>
    <row r="470" spans="1:11" x14ac:dyDescent="0.55000000000000004">
      <c r="A470" t="s">
        <v>1162</v>
      </c>
      <c r="B470" t="s">
        <v>1163</v>
      </c>
      <c r="C470" s="19" t="s">
        <v>136</v>
      </c>
      <c r="D470" s="19" t="s">
        <v>6</v>
      </c>
      <c r="E470" s="19" t="s">
        <v>6</v>
      </c>
      <c r="F470" s="19" t="s">
        <v>5</v>
      </c>
      <c r="G470" s="19" t="s">
        <v>6</v>
      </c>
      <c r="H470" s="19" t="s">
        <v>6</v>
      </c>
      <c r="I470" s="19" t="s">
        <v>115</v>
      </c>
      <c r="J470" s="57">
        <v>62</v>
      </c>
      <c r="K470" s="19">
        <v>12</v>
      </c>
    </row>
    <row r="471" spans="1:11" x14ac:dyDescent="0.55000000000000004">
      <c r="A471" t="s">
        <v>1164</v>
      </c>
      <c r="B471" t="s">
        <v>1165</v>
      </c>
      <c r="C471" s="19" t="s">
        <v>136</v>
      </c>
      <c r="D471" s="19" t="s">
        <v>6</v>
      </c>
      <c r="E471" s="19" t="s">
        <v>6</v>
      </c>
      <c r="F471" s="19" t="s">
        <v>5</v>
      </c>
      <c r="G471" s="19" t="s">
        <v>6</v>
      </c>
      <c r="H471" s="19" t="s">
        <v>6</v>
      </c>
      <c r="I471" s="19" t="s">
        <v>115</v>
      </c>
      <c r="J471" s="57">
        <v>56</v>
      </c>
      <c r="K471" s="19">
        <v>12</v>
      </c>
    </row>
    <row r="472" spans="1:11" x14ac:dyDescent="0.55000000000000004">
      <c r="A472" t="s">
        <v>1166</v>
      </c>
      <c r="B472" t="s">
        <v>1167</v>
      </c>
      <c r="C472" s="19" t="s">
        <v>136</v>
      </c>
      <c r="D472" s="19" t="s">
        <v>6</v>
      </c>
      <c r="E472" s="19" t="s">
        <v>6</v>
      </c>
      <c r="F472" s="19" t="s">
        <v>5</v>
      </c>
      <c r="G472" s="19" t="s">
        <v>6</v>
      </c>
      <c r="H472" s="19" t="s">
        <v>6</v>
      </c>
      <c r="I472" s="19" t="s">
        <v>115</v>
      </c>
      <c r="J472" s="57">
        <v>22</v>
      </c>
      <c r="K472" s="19">
        <v>12</v>
      </c>
    </row>
    <row r="473" spans="1:11" x14ac:dyDescent="0.55000000000000004">
      <c r="A473" t="s">
        <v>1168</v>
      </c>
      <c r="B473" t="s">
        <v>1169</v>
      </c>
      <c r="C473" s="19" t="s">
        <v>136</v>
      </c>
      <c r="D473" s="19" t="s">
        <v>6</v>
      </c>
      <c r="E473" s="19" t="s">
        <v>6</v>
      </c>
      <c r="F473" s="19" t="s">
        <v>5</v>
      </c>
      <c r="G473" s="19" t="s">
        <v>6</v>
      </c>
      <c r="H473" s="19" t="s">
        <v>6</v>
      </c>
      <c r="I473" s="19" t="s">
        <v>115</v>
      </c>
      <c r="J473" s="57">
        <v>81</v>
      </c>
      <c r="K473" s="19">
        <v>12</v>
      </c>
    </row>
    <row r="474" spans="1:11" x14ac:dyDescent="0.55000000000000004">
      <c r="A474" t="s">
        <v>518</v>
      </c>
      <c r="B474" t="s">
        <v>519</v>
      </c>
      <c r="C474" s="19" t="s">
        <v>128</v>
      </c>
      <c r="D474" s="19" t="s">
        <v>6</v>
      </c>
      <c r="E474" s="19" t="s">
        <v>6</v>
      </c>
      <c r="F474" s="19" t="s">
        <v>5</v>
      </c>
      <c r="G474" s="19" t="s">
        <v>6</v>
      </c>
      <c r="H474" s="19" t="s">
        <v>6</v>
      </c>
      <c r="I474" s="19" t="s">
        <v>115</v>
      </c>
      <c r="J474" s="57">
        <v>47</v>
      </c>
      <c r="K474" s="19">
        <v>12</v>
      </c>
    </row>
    <row r="475" spans="1:11" x14ac:dyDescent="0.55000000000000004">
      <c r="A475" t="s">
        <v>520</v>
      </c>
      <c r="B475" t="s">
        <v>521</v>
      </c>
      <c r="C475" s="19" t="s">
        <v>128</v>
      </c>
      <c r="D475" s="19" t="s">
        <v>6</v>
      </c>
      <c r="E475" s="19" t="s">
        <v>6</v>
      </c>
      <c r="F475" s="19" t="s">
        <v>5</v>
      </c>
      <c r="G475" s="19" t="s">
        <v>6</v>
      </c>
      <c r="H475" s="19" t="s">
        <v>6</v>
      </c>
      <c r="I475" s="19" t="s">
        <v>115</v>
      </c>
      <c r="J475" s="57">
        <v>19</v>
      </c>
      <c r="K475" s="19">
        <v>12</v>
      </c>
    </row>
    <row r="476" spans="1:11" x14ac:dyDescent="0.55000000000000004">
      <c r="A476" t="s">
        <v>667</v>
      </c>
      <c r="B476" t="s">
        <v>668</v>
      </c>
      <c r="C476" s="19" t="s">
        <v>128</v>
      </c>
      <c r="D476" s="19" t="s">
        <v>6</v>
      </c>
      <c r="E476" s="19" t="s">
        <v>6</v>
      </c>
      <c r="F476" s="19" t="s">
        <v>5</v>
      </c>
      <c r="G476" s="19" t="s">
        <v>6</v>
      </c>
      <c r="H476" s="19" t="s">
        <v>6</v>
      </c>
      <c r="I476" s="19" t="s">
        <v>115</v>
      </c>
      <c r="J476" s="57">
        <v>27</v>
      </c>
      <c r="K476" s="19">
        <v>12</v>
      </c>
    </row>
    <row r="477" spans="1:11" x14ac:dyDescent="0.55000000000000004">
      <c r="A477" t="s">
        <v>1170</v>
      </c>
      <c r="B477" t="s">
        <v>1171</v>
      </c>
      <c r="C477" s="19" t="s">
        <v>136</v>
      </c>
      <c r="D477" s="19" t="s">
        <v>6</v>
      </c>
      <c r="E477" s="19" t="s">
        <v>6</v>
      </c>
      <c r="F477" s="19" t="s">
        <v>5</v>
      </c>
      <c r="G477" s="19" t="s">
        <v>6</v>
      </c>
      <c r="H477" s="19" t="s">
        <v>6</v>
      </c>
      <c r="I477" s="19" t="s">
        <v>115</v>
      </c>
      <c r="J477" s="57">
        <v>21</v>
      </c>
      <c r="K477" s="19">
        <v>12</v>
      </c>
    </row>
    <row r="478" spans="1:11" x14ac:dyDescent="0.55000000000000004">
      <c r="A478" t="s">
        <v>522</v>
      </c>
      <c r="B478" t="s">
        <v>523</v>
      </c>
      <c r="C478" s="19" t="s">
        <v>128</v>
      </c>
      <c r="D478" s="19" t="s">
        <v>6</v>
      </c>
      <c r="E478" s="19" t="s">
        <v>6</v>
      </c>
      <c r="F478" s="19" t="s">
        <v>5</v>
      </c>
      <c r="G478" s="19" t="s">
        <v>6</v>
      </c>
      <c r="H478" s="19" t="s">
        <v>6</v>
      </c>
      <c r="I478" s="19" t="s">
        <v>115</v>
      </c>
      <c r="J478" s="57">
        <v>23</v>
      </c>
      <c r="K478" s="19">
        <v>12</v>
      </c>
    </row>
    <row r="479" spans="1:11" x14ac:dyDescent="0.55000000000000004">
      <c r="A479" t="s">
        <v>524</v>
      </c>
      <c r="B479" t="s">
        <v>525</v>
      </c>
      <c r="C479" s="19" t="s">
        <v>1267</v>
      </c>
      <c r="D479" s="19" t="s">
        <v>6</v>
      </c>
      <c r="E479" s="19" t="s">
        <v>6</v>
      </c>
      <c r="F479" s="19" t="s">
        <v>115</v>
      </c>
      <c r="G479" s="19" t="s">
        <v>6</v>
      </c>
      <c r="H479" s="19" t="s">
        <v>6</v>
      </c>
      <c r="I479" s="19" t="s">
        <v>115</v>
      </c>
      <c r="J479" s="57">
        <v>35</v>
      </c>
      <c r="K479" s="19">
        <v>12</v>
      </c>
    </row>
    <row r="480" spans="1:11" x14ac:dyDescent="0.55000000000000004">
      <c r="A480" t="s">
        <v>526</v>
      </c>
      <c r="B480" t="s">
        <v>527</v>
      </c>
      <c r="C480" s="19" t="s">
        <v>1267</v>
      </c>
      <c r="D480" s="19" t="s">
        <v>6</v>
      </c>
      <c r="E480" s="19" t="s">
        <v>6</v>
      </c>
      <c r="F480" s="19" t="s">
        <v>115</v>
      </c>
      <c r="G480" s="19" t="s">
        <v>6</v>
      </c>
      <c r="H480" s="19" t="s">
        <v>6</v>
      </c>
      <c r="I480" s="19" t="s">
        <v>115</v>
      </c>
      <c r="J480" s="57">
        <v>23</v>
      </c>
      <c r="K480" s="19">
        <v>12</v>
      </c>
    </row>
    <row r="481" spans="1:11" x14ac:dyDescent="0.55000000000000004">
      <c r="A481" t="s">
        <v>1172</v>
      </c>
      <c r="B481" t="s">
        <v>1173</v>
      </c>
      <c r="C481" s="19" t="s">
        <v>136</v>
      </c>
      <c r="D481" s="19" t="s">
        <v>6</v>
      </c>
      <c r="E481" s="19" t="s">
        <v>6</v>
      </c>
      <c r="F481" s="19" t="s">
        <v>5</v>
      </c>
      <c r="G481" s="19" t="s">
        <v>6</v>
      </c>
      <c r="H481" s="19" t="s">
        <v>6</v>
      </c>
      <c r="I481" s="19" t="s">
        <v>115</v>
      </c>
      <c r="J481" s="57">
        <v>17</v>
      </c>
      <c r="K481" s="19">
        <v>12</v>
      </c>
    </row>
    <row r="482" spans="1:11" x14ac:dyDescent="0.55000000000000004">
      <c r="A482" t="s">
        <v>528</v>
      </c>
      <c r="B482" t="s">
        <v>529</v>
      </c>
      <c r="C482" s="19" t="s">
        <v>128</v>
      </c>
      <c r="D482" s="19" t="s">
        <v>6</v>
      </c>
      <c r="E482" s="19" t="s">
        <v>6</v>
      </c>
      <c r="F482" s="19" t="s">
        <v>5</v>
      </c>
      <c r="G482" s="19" t="s">
        <v>6</v>
      </c>
      <c r="H482" s="19" t="s">
        <v>6</v>
      </c>
      <c r="I482" s="19" t="s">
        <v>115</v>
      </c>
      <c r="J482" s="57">
        <v>20</v>
      </c>
      <c r="K482" s="19">
        <v>12</v>
      </c>
    </row>
    <row r="483" spans="1:11" x14ac:dyDescent="0.55000000000000004">
      <c r="A483" t="s">
        <v>1174</v>
      </c>
      <c r="B483" t="s">
        <v>1175</v>
      </c>
      <c r="C483" s="19" t="s">
        <v>136</v>
      </c>
      <c r="D483" s="19" t="s">
        <v>6</v>
      </c>
      <c r="E483" s="19" t="s">
        <v>6</v>
      </c>
      <c r="F483" s="19" t="s">
        <v>5</v>
      </c>
      <c r="G483" s="19" t="s">
        <v>6</v>
      </c>
      <c r="H483" s="19" t="s">
        <v>6</v>
      </c>
      <c r="I483" s="19" t="s">
        <v>115</v>
      </c>
      <c r="J483" s="57">
        <v>16</v>
      </c>
      <c r="K483" s="19">
        <v>12</v>
      </c>
    </row>
    <row r="484" spans="1:11" x14ac:dyDescent="0.55000000000000004">
      <c r="A484" t="s">
        <v>1176</v>
      </c>
      <c r="B484" t="s">
        <v>1177</v>
      </c>
      <c r="C484" s="19" t="s">
        <v>136</v>
      </c>
      <c r="D484" s="19" t="s">
        <v>6</v>
      </c>
      <c r="E484" s="19" t="s">
        <v>6</v>
      </c>
      <c r="F484" s="19" t="s">
        <v>5</v>
      </c>
      <c r="G484" s="19" t="s">
        <v>6</v>
      </c>
      <c r="H484" s="19" t="s">
        <v>6</v>
      </c>
      <c r="I484" s="19" t="s">
        <v>115</v>
      </c>
      <c r="J484" s="57">
        <v>38</v>
      </c>
      <c r="K484" s="19">
        <v>12</v>
      </c>
    </row>
    <row r="485" spans="1:11" x14ac:dyDescent="0.55000000000000004">
      <c r="A485" t="s">
        <v>530</v>
      </c>
      <c r="B485" t="s">
        <v>531</v>
      </c>
      <c r="C485" s="19" t="s">
        <v>128</v>
      </c>
      <c r="D485" s="19" t="s">
        <v>6</v>
      </c>
      <c r="E485" s="19" t="s">
        <v>6</v>
      </c>
      <c r="F485" s="19" t="s">
        <v>5</v>
      </c>
      <c r="G485" s="19" t="s">
        <v>6</v>
      </c>
      <c r="H485" s="19" t="s">
        <v>6</v>
      </c>
      <c r="I485" s="19" t="s">
        <v>115</v>
      </c>
      <c r="J485" s="57">
        <v>20</v>
      </c>
      <c r="K485" s="19">
        <v>12</v>
      </c>
    </row>
    <row r="486" spans="1:11" x14ac:dyDescent="0.55000000000000004">
      <c r="A486" t="s">
        <v>532</v>
      </c>
      <c r="B486" t="s">
        <v>533</v>
      </c>
      <c r="C486" s="19" t="s">
        <v>1267</v>
      </c>
      <c r="D486" s="19" t="s">
        <v>6</v>
      </c>
      <c r="E486" s="19" t="s">
        <v>6</v>
      </c>
      <c r="F486" s="19" t="s">
        <v>115</v>
      </c>
      <c r="G486" s="19" t="s">
        <v>6</v>
      </c>
      <c r="H486" s="19" t="s">
        <v>6</v>
      </c>
      <c r="I486" s="19" t="s">
        <v>115</v>
      </c>
      <c r="J486" s="57">
        <v>24</v>
      </c>
      <c r="K486" s="19">
        <v>12</v>
      </c>
    </row>
    <row r="487" spans="1:11" x14ac:dyDescent="0.55000000000000004">
      <c r="A487" t="s">
        <v>669</v>
      </c>
      <c r="B487" t="s">
        <v>670</v>
      </c>
      <c r="C487" s="19" t="s">
        <v>128</v>
      </c>
      <c r="D487" s="19" t="s">
        <v>6</v>
      </c>
      <c r="E487" s="19" t="s">
        <v>6</v>
      </c>
      <c r="F487" s="19" t="s">
        <v>5</v>
      </c>
      <c r="G487" s="19" t="s">
        <v>6</v>
      </c>
      <c r="H487" s="19" t="s">
        <v>6</v>
      </c>
      <c r="I487" s="19" t="s">
        <v>115</v>
      </c>
      <c r="J487" s="57">
        <v>43</v>
      </c>
      <c r="K487" s="19">
        <v>12</v>
      </c>
    </row>
    <row r="488" spans="1:11" x14ac:dyDescent="0.55000000000000004">
      <c r="A488" t="s">
        <v>534</v>
      </c>
      <c r="B488" t="s">
        <v>535</v>
      </c>
      <c r="C488" s="19" t="s">
        <v>128</v>
      </c>
      <c r="D488" s="19" t="s">
        <v>6</v>
      </c>
      <c r="E488" s="19" t="s">
        <v>6</v>
      </c>
      <c r="F488" s="19" t="s">
        <v>5</v>
      </c>
      <c r="G488" s="19" t="s">
        <v>6</v>
      </c>
      <c r="H488" s="19" t="s">
        <v>6</v>
      </c>
      <c r="I488" s="19" t="s">
        <v>115</v>
      </c>
      <c r="J488" s="57">
        <v>17</v>
      </c>
      <c r="K488" s="19">
        <v>12</v>
      </c>
    </row>
    <row r="489" spans="1:11" x14ac:dyDescent="0.55000000000000004">
      <c r="A489" t="s">
        <v>1178</v>
      </c>
      <c r="B489" t="s">
        <v>1179</v>
      </c>
      <c r="C489" s="19" t="s">
        <v>136</v>
      </c>
      <c r="D489" s="19" t="s">
        <v>6</v>
      </c>
      <c r="E489" s="19" t="s">
        <v>6</v>
      </c>
      <c r="F489" s="19" t="s">
        <v>5</v>
      </c>
      <c r="G489" s="19" t="s">
        <v>6</v>
      </c>
      <c r="H489" s="19" t="s">
        <v>6</v>
      </c>
      <c r="I489" s="19" t="s">
        <v>115</v>
      </c>
      <c r="J489" s="57">
        <v>52</v>
      </c>
      <c r="K489" s="19">
        <v>12</v>
      </c>
    </row>
    <row r="490" spans="1:11" x14ac:dyDescent="0.55000000000000004">
      <c r="A490" t="s">
        <v>1180</v>
      </c>
      <c r="B490" t="s">
        <v>1181</v>
      </c>
      <c r="C490" s="19" t="s">
        <v>136</v>
      </c>
      <c r="D490" s="19" t="s">
        <v>6</v>
      </c>
      <c r="E490" s="19" t="s">
        <v>6</v>
      </c>
      <c r="F490" s="19" t="s">
        <v>5</v>
      </c>
      <c r="G490" s="19" t="s">
        <v>6</v>
      </c>
      <c r="H490" s="19" t="s">
        <v>5</v>
      </c>
      <c r="I490" s="19" t="s">
        <v>115</v>
      </c>
      <c r="J490" s="57">
        <v>0</v>
      </c>
      <c r="K490" s="19">
        <v>12</v>
      </c>
    </row>
    <row r="491" spans="1:11" x14ac:dyDescent="0.55000000000000004">
      <c r="A491" t="s">
        <v>1182</v>
      </c>
      <c r="B491" t="s">
        <v>1183</v>
      </c>
      <c r="C491" s="19" t="s">
        <v>136</v>
      </c>
      <c r="D491" s="19" t="s">
        <v>6</v>
      </c>
      <c r="E491" s="19" t="s">
        <v>6</v>
      </c>
      <c r="F491" s="19" t="s">
        <v>5</v>
      </c>
      <c r="G491" s="19" t="s">
        <v>6</v>
      </c>
      <c r="H491" s="19" t="s">
        <v>6</v>
      </c>
      <c r="I491" s="19" t="s">
        <v>115</v>
      </c>
      <c r="J491" s="57">
        <v>21</v>
      </c>
      <c r="K491" s="19">
        <v>12</v>
      </c>
    </row>
    <row r="492" spans="1:11" x14ac:dyDescent="0.55000000000000004">
      <c r="A492" t="s">
        <v>536</v>
      </c>
      <c r="B492" t="s">
        <v>537</v>
      </c>
      <c r="C492" s="19" t="s">
        <v>128</v>
      </c>
      <c r="D492" s="19" t="s">
        <v>6</v>
      </c>
      <c r="E492" s="19" t="s">
        <v>6</v>
      </c>
      <c r="F492" s="19" t="s">
        <v>5</v>
      </c>
      <c r="G492" s="19" t="s">
        <v>6</v>
      </c>
      <c r="H492" s="19" t="s">
        <v>6</v>
      </c>
      <c r="I492" s="19" t="s">
        <v>115</v>
      </c>
      <c r="J492" s="57">
        <v>30</v>
      </c>
      <c r="K492" s="19">
        <v>12</v>
      </c>
    </row>
    <row r="493" spans="1:11" x14ac:dyDescent="0.55000000000000004">
      <c r="A493" t="s">
        <v>1184</v>
      </c>
      <c r="B493" t="s">
        <v>1185</v>
      </c>
      <c r="C493" s="19" t="s">
        <v>136</v>
      </c>
      <c r="D493" s="19" t="s">
        <v>6</v>
      </c>
      <c r="E493" s="19" t="s">
        <v>6</v>
      </c>
      <c r="F493" s="19" t="s">
        <v>5</v>
      </c>
      <c r="G493" s="19" t="s">
        <v>6</v>
      </c>
      <c r="H493" s="19" t="s">
        <v>6</v>
      </c>
      <c r="I493" s="19" t="s">
        <v>115</v>
      </c>
      <c r="J493" s="57">
        <v>18</v>
      </c>
      <c r="K493" s="19">
        <v>12</v>
      </c>
    </row>
    <row r="494" spans="1:11" x14ac:dyDescent="0.55000000000000004">
      <c r="A494" t="s">
        <v>538</v>
      </c>
      <c r="B494" t="s">
        <v>539</v>
      </c>
      <c r="C494" s="19" t="s">
        <v>1267</v>
      </c>
      <c r="D494" s="19" t="s">
        <v>6</v>
      </c>
      <c r="E494" s="19" t="s">
        <v>6</v>
      </c>
      <c r="F494" s="19" t="s">
        <v>115</v>
      </c>
      <c r="G494" s="19" t="s">
        <v>6</v>
      </c>
      <c r="H494" s="19" t="s">
        <v>6</v>
      </c>
      <c r="I494" s="19" t="s">
        <v>6</v>
      </c>
      <c r="J494" s="57">
        <v>18</v>
      </c>
      <c r="K494" s="19">
        <v>12</v>
      </c>
    </row>
    <row r="495" spans="1:11" x14ac:dyDescent="0.55000000000000004">
      <c r="A495" t="s">
        <v>1186</v>
      </c>
      <c r="B495" t="s">
        <v>1187</v>
      </c>
      <c r="C495" s="19" t="s">
        <v>136</v>
      </c>
      <c r="D495" s="19" t="s">
        <v>6</v>
      </c>
      <c r="E495" s="19" t="s">
        <v>6</v>
      </c>
      <c r="F495" s="19" t="s">
        <v>5</v>
      </c>
      <c r="G495" s="19" t="s">
        <v>6</v>
      </c>
      <c r="H495" s="19" t="s">
        <v>6</v>
      </c>
      <c r="I495" s="19" t="s">
        <v>115</v>
      </c>
      <c r="J495" s="57">
        <v>22</v>
      </c>
      <c r="K495" s="19">
        <v>12</v>
      </c>
    </row>
    <row r="496" spans="1:11" x14ac:dyDescent="0.55000000000000004">
      <c r="A496" t="s">
        <v>540</v>
      </c>
      <c r="B496" t="s">
        <v>541</v>
      </c>
      <c r="C496" s="19" t="s">
        <v>128</v>
      </c>
      <c r="D496" s="19" t="s">
        <v>6</v>
      </c>
      <c r="E496" s="19" t="s">
        <v>6</v>
      </c>
      <c r="F496" s="19" t="s">
        <v>5</v>
      </c>
      <c r="G496" s="19" t="s">
        <v>6</v>
      </c>
      <c r="H496" s="19" t="s">
        <v>6</v>
      </c>
      <c r="I496" s="19" t="s">
        <v>115</v>
      </c>
      <c r="J496" s="57">
        <v>44</v>
      </c>
      <c r="K496" s="19">
        <v>12</v>
      </c>
    </row>
    <row r="497" spans="1:11" x14ac:dyDescent="0.55000000000000004">
      <c r="A497" t="s">
        <v>1188</v>
      </c>
      <c r="B497" t="s">
        <v>1189</v>
      </c>
      <c r="C497" s="19" t="s">
        <v>136</v>
      </c>
      <c r="D497" s="19" t="s">
        <v>6</v>
      </c>
      <c r="E497" s="19" t="s">
        <v>6</v>
      </c>
      <c r="F497" s="19" t="s">
        <v>5</v>
      </c>
      <c r="G497" s="19" t="s">
        <v>6</v>
      </c>
      <c r="H497" s="19" t="s">
        <v>5</v>
      </c>
      <c r="I497" s="19" t="s">
        <v>115</v>
      </c>
      <c r="J497" s="57">
        <v>24</v>
      </c>
      <c r="K497" s="19">
        <v>12</v>
      </c>
    </row>
    <row r="498" spans="1:11" x14ac:dyDescent="0.55000000000000004">
      <c r="A498" t="s">
        <v>542</v>
      </c>
      <c r="B498" t="s">
        <v>543</v>
      </c>
      <c r="C498" s="19" t="s">
        <v>128</v>
      </c>
      <c r="D498" s="19" t="s">
        <v>6</v>
      </c>
      <c r="E498" s="19" t="s">
        <v>6</v>
      </c>
      <c r="F498" s="19" t="s">
        <v>5</v>
      </c>
      <c r="G498" s="19" t="s">
        <v>6</v>
      </c>
      <c r="H498" s="19" t="s">
        <v>6</v>
      </c>
      <c r="I498" s="19" t="s">
        <v>115</v>
      </c>
      <c r="J498" s="57">
        <v>37</v>
      </c>
      <c r="K498" s="19">
        <v>12</v>
      </c>
    </row>
    <row r="499" spans="1:11" x14ac:dyDescent="0.55000000000000004">
      <c r="A499" t="s">
        <v>1190</v>
      </c>
      <c r="B499" t="s">
        <v>1191</v>
      </c>
      <c r="C499" s="19" t="s">
        <v>136</v>
      </c>
      <c r="D499" s="19" t="s">
        <v>6</v>
      </c>
      <c r="E499" s="19" t="s">
        <v>6</v>
      </c>
      <c r="F499" s="19" t="s">
        <v>5</v>
      </c>
      <c r="G499" s="19" t="s">
        <v>6</v>
      </c>
      <c r="H499" s="19" t="s">
        <v>6</v>
      </c>
      <c r="I499" s="19" t="s">
        <v>115</v>
      </c>
      <c r="J499" s="57">
        <v>29</v>
      </c>
      <c r="K499" s="19">
        <v>12</v>
      </c>
    </row>
    <row r="500" spans="1:11" x14ac:dyDescent="0.55000000000000004">
      <c r="A500" t="s">
        <v>544</v>
      </c>
      <c r="B500" t="s">
        <v>545</v>
      </c>
      <c r="C500" s="19" t="s">
        <v>128</v>
      </c>
      <c r="D500" s="19" t="s">
        <v>6</v>
      </c>
      <c r="E500" s="19" t="s">
        <v>6</v>
      </c>
      <c r="F500" s="19" t="s">
        <v>5</v>
      </c>
      <c r="G500" s="19" t="s">
        <v>6</v>
      </c>
      <c r="H500" s="19" t="s">
        <v>6</v>
      </c>
      <c r="I500" s="19" t="s">
        <v>115</v>
      </c>
      <c r="J500" s="57">
        <v>82</v>
      </c>
      <c r="K500" s="19">
        <v>12</v>
      </c>
    </row>
    <row r="501" spans="1:11" x14ac:dyDescent="0.55000000000000004">
      <c r="A501" t="s">
        <v>546</v>
      </c>
      <c r="B501" t="s">
        <v>547</v>
      </c>
      <c r="C501" s="19" t="s">
        <v>128</v>
      </c>
      <c r="D501" s="19" t="s">
        <v>6</v>
      </c>
      <c r="E501" s="19" t="s">
        <v>6</v>
      </c>
      <c r="F501" s="19" t="s">
        <v>5</v>
      </c>
      <c r="G501" s="19" t="s">
        <v>6</v>
      </c>
      <c r="H501" s="19" t="s">
        <v>6</v>
      </c>
      <c r="I501" s="19" t="s">
        <v>115</v>
      </c>
      <c r="J501" s="57">
        <v>20</v>
      </c>
      <c r="K501" s="19">
        <v>12</v>
      </c>
    </row>
    <row r="502" spans="1:11" x14ac:dyDescent="0.55000000000000004">
      <c r="A502" t="s">
        <v>1192</v>
      </c>
      <c r="B502" t="s">
        <v>1193</v>
      </c>
      <c r="C502" s="19" t="s">
        <v>136</v>
      </c>
      <c r="D502" s="19" t="s">
        <v>6</v>
      </c>
      <c r="E502" s="19" t="s">
        <v>6</v>
      </c>
      <c r="F502" s="19" t="s">
        <v>5</v>
      </c>
      <c r="G502" s="19" t="s">
        <v>6</v>
      </c>
      <c r="H502" s="19" t="s">
        <v>6</v>
      </c>
      <c r="I502" s="19" t="s">
        <v>115</v>
      </c>
      <c r="J502" s="57">
        <v>17</v>
      </c>
      <c r="K502" s="19">
        <v>12</v>
      </c>
    </row>
    <row r="503" spans="1:11" x14ac:dyDescent="0.55000000000000004">
      <c r="A503" t="s">
        <v>1194</v>
      </c>
      <c r="B503" t="s">
        <v>1195</v>
      </c>
      <c r="C503" s="19" t="s">
        <v>136</v>
      </c>
      <c r="D503" s="19" t="s">
        <v>6</v>
      </c>
      <c r="E503" s="19" t="s">
        <v>6</v>
      </c>
      <c r="F503" s="19" t="s">
        <v>5</v>
      </c>
      <c r="G503" s="19" t="s">
        <v>6</v>
      </c>
      <c r="H503" s="19" t="s">
        <v>6</v>
      </c>
      <c r="I503" s="19" t="s">
        <v>115</v>
      </c>
      <c r="J503" s="57">
        <v>13</v>
      </c>
      <c r="K503" s="19">
        <v>12</v>
      </c>
    </row>
    <row r="504" spans="1:11" x14ac:dyDescent="0.55000000000000004">
      <c r="A504" t="s">
        <v>548</v>
      </c>
      <c r="B504" t="s">
        <v>549</v>
      </c>
      <c r="C504" s="19" t="s">
        <v>128</v>
      </c>
      <c r="D504" s="19" t="s">
        <v>6</v>
      </c>
      <c r="E504" s="19" t="s">
        <v>6</v>
      </c>
      <c r="F504" s="19" t="s">
        <v>5</v>
      </c>
      <c r="G504" s="19" t="s">
        <v>6</v>
      </c>
      <c r="H504" s="19" t="s">
        <v>6</v>
      </c>
      <c r="I504" s="19" t="s">
        <v>115</v>
      </c>
      <c r="J504" s="57">
        <v>24</v>
      </c>
      <c r="K504" s="19">
        <v>12</v>
      </c>
    </row>
    <row r="505" spans="1:11" x14ac:dyDescent="0.55000000000000004">
      <c r="A505" t="s">
        <v>550</v>
      </c>
      <c r="B505" t="s">
        <v>551</v>
      </c>
      <c r="C505" s="19" t="s">
        <v>128</v>
      </c>
      <c r="D505" s="19" t="s">
        <v>6</v>
      </c>
      <c r="E505" s="19" t="s">
        <v>6</v>
      </c>
      <c r="F505" s="19" t="s">
        <v>5</v>
      </c>
      <c r="G505" s="19" t="s">
        <v>6</v>
      </c>
      <c r="H505" s="19" t="s">
        <v>6</v>
      </c>
      <c r="I505" s="19" t="s">
        <v>115</v>
      </c>
      <c r="J505" s="58">
        <v>46</v>
      </c>
      <c r="K505" s="19">
        <v>12</v>
      </c>
    </row>
    <row r="506" spans="1:11" x14ac:dyDescent="0.55000000000000004">
      <c r="A506" t="s">
        <v>671</v>
      </c>
      <c r="B506" t="s">
        <v>672</v>
      </c>
      <c r="C506" s="19" t="s">
        <v>128</v>
      </c>
      <c r="D506" s="19" t="s">
        <v>6</v>
      </c>
      <c r="E506" s="19" t="s">
        <v>6</v>
      </c>
      <c r="F506" s="19" t="s">
        <v>5</v>
      </c>
      <c r="G506" s="19" t="s">
        <v>6</v>
      </c>
      <c r="H506" s="19" t="s">
        <v>5</v>
      </c>
      <c r="I506" s="19" t="s">
        <v>115</v>
      </c>
      <c r="J506" s="57">
        <v>0</v>
      </c>
      <c r="K506" s="19">
        <v>12</v>
      </c>
    </row>
    <row r="507" spans="1:11" x14ac:dyDescent="0.55000000000000004">
      <c r="A507" t="s">
        <v>552</v>
      </c>
      <c r="B507" t="s">
        <v>553</v>
      </c>
      <c r="C507" s="19" t="s">
        <v>128</v>
      </c>
      <c r="D507" s="19" t="s">
        <v>6</v>
      </c>
      <c r="E507" s="19" t="s">
        <v>6</v>
      </c>
      <c r="F507" s="19" t="s">
        <v>5</v>
      </c>
      <c r="G507" s="19" t="s">
        <v>6</v>
      </c>
      <c r="H507" s="19" t="s">
        <v>6</v>
      </c>
      <c r="I507" s="19" t="s">
        <v>115</v>
      </c>
      <c r="J507" s="57">
        <v>30</v>
      </c>
      <c r="K507" s="19">
        <v>12</v>
      </c>
    </row>
    <row r="508" spans="1:11" x14ac:dyDescent="0.55000000000000004">
      <c r="A508" t="s">
        <v>1196</v>
      </c>
      <c r="B508" t="s">
        <v>1197</v>
      </c>
      <c r="C508" s="19" t="s">
        <v>136</v>
      </c>
      <c r="D508" s="19" t="s">
        <v>6</v>
      </c>
      <c r="E508" s="19" t="s">
        <v>6</v>
      </c>
      <c r="F508" s="19" t="s">
        <v>5</v>
      </c>
      <c r="G508" s="19" t="s">
        <v>6</v>
      </c>
      <c r="H508" s="19" t="s">
        <v>6</v>
      </c>
      <c r="I508" s="19" t="s">
        <v>115</v>
      </c>
      <c r="J508" s="57">
        <v>13</v>
      </c>
      <c r="K508" s="19">
        <v>12</v>
      </c>
    </row>
    <row r="509" spans="1:11" x14ac:dyDescent="0.55000000000000004">
      <c r="A509" t="s">
        <v>1198</v>
      </c>
      <c r="B509" t="s">
        <v>1199</v>
      </c>
      <c r="C509" s="19" t="s">
        <v>136</v>
      </c>
      <c r="D509" s="19" t="s">
        <v>6</v>
      </c>
      <c r="E509" s="19" t="s">
        <v>6</v>
      </c>
      <c r="F509" s="19" t="s">
        <v>5</v>
      </c>
      <c r="G509" s="19" t="s">
        <v>6</v>
      </c>
      <c r="H509" s="19" t="s">
        <v>6</v>
      </c>
      <c r="I509" s="19" t="s">
        <v>115</v>
      </c>
      <c r="J509" s="57">
        <v>52</v>
      </c>
      <c r="K509" s="19">
        <v>12</v>
      </c>
    </row>
    <row r="510" spans="1:11" x14ac:dyDescent="0.55000000000000004">
      <c r="A510" t="s">
        <v>554</v>
      </c>
      <c r="B510" t="s">
        <v>555</v>
      </c>
      <c r="C510" s="19" t="s">
        <v>128</v>
      </c>
      <c r="D510" s="19" t="s">
        <v>6</v>
      </c>
      <c r="E510" s="19" t="s">
        <v>6</v>
      </c>
      <c r="F510" s="19" t="s">
        <v>5</v>
      </c>
      <c r="G510" s="19" t="s">
        <v>6</v>
      </c>
      <c r="H510" s="19" t="s">
        <v>6</v>
      </c>
      <c r="I510" s="19" t="s">
        <v>115</v>
      </c>
      <c r="J510" s="57">
        <v>19</v>
      </c>
      <c r="K510" s="19">
        <v>12</v>
      </c>
    </row>
    <row r="511" spans="1:11" x14ac:dyDescent="0.55000000000000004">
      <c r="A511" t="s">
        <v>556</v>
      </c>
      <c r="B511" t="s">
        <v>557</v>
      </c>
      <c r="C511" s="19" t="s">
        <v>128</v>
      </c>
      <c r="D511" s="19" t="s">
        <v>6</v>
      </c>
      <c r="E511" s="19" t="s">
        <v>6</v>
      </c>
      <c r="F511" s="19" t="s">
        <v>5</v>
      </c>
      <c r="G511" s="19" t="s">
        <v>6</v>
      </c>
      <c r="H511" s="19" t="s">
        <v>6</v>
      </c>
      <c r="I511" s="19" t="s">
        <v>115</v>
      </c>
      <c r="J511" s="57">
        <v>90</v>
      </c>
      <c r="K511" s="19">
        <v>12</v>
      </c>
    </row>
    <row r="512" spans="1:11" x14ac:dyDescent="0.55000000000000004">
      <c r="A512" t="s">
        <v>558</v>
      </c>
      <c r="B512" t="s">
        <v>559</v>
      </c>
      <c r="C512" s="19" t="s">
        <v>128</v>
      </c>
      <c r="D512" s="19" t="s">
        <v>6</v>
      </c>
      <c r="E512" s="19" t="s">
        <v>6</v>
      </c>
      <c r="F512" s="19" t="s">
        <v>5</v>
      </c>
      <c r="G512" s="19" t="s">
        <v>6</v>
      </c>
      <c r="H512" s="19" t="s">
        <v>6</v>
      </c>
      <c r="I512" s="19" t="s">
        <v>115</v>
      </c>
      <c r="J512" s="57">
        <v>12</v>
      </c>
      <c r="K512" s="19">
        <v>12</v>
      </c>
    </row>
    <row r="513" spans="1:11" x14ac:dyDescent="0.55000000000000004">
      <c r="A513" t="s">
        <v>560</v>
      </c>
      <c r="B513" t="s">
        <v>561</v>
      </c>
      <c r="C513" s="19" t="s">
        <v>128</v>
      </c>
      <c r="D513" s="19" t="s">
        <v>6</v>
      </c>
      <c r="E513" s="19" t="s">
        <v>6</v>
      </c>
      <c r="F513" s="19" t="s">
        <v>5</v>
      </c>
      <c r="G513" s="19" t="s">
        <v>6</v>
      </c>
      <c r="H513" s="19" t="s">
        <v>6</v>
      </c>
      <c r="I513" s="19" t="s">
        <v>115</v>
      </c>
      <c r="J513" s="57">
        <v>19</v>
      </c>
      <c r="K513" s="19">
        <v>12</v>
      </c>
    </row>
    <row r="514" spans="1:11" x14ac:dyDescent="0.55000000000000004">
      <c r="A514" t="s">
        <v>1200</v>
      </c>
      <c r="B514" t="s">
        <v>1201</v>
      </c>
      <c r="C514" s="19" t="s">
        <v>136</v>
      </c>
      <c r="D514" s="19" t="s">
        <v>6</v>
      </c>
      <c r="E514" s="19" t="s">
        <v>6</v>
      </c>
      <c r="F514" s="19" t="s">
        <v>5</v>
      </c>
      <c r="G514" s="19" t="s">
        <v>6</v>
      </c>
      <c r="H514" s="19" t="s">
        <v>5</v>
      </c>
      <c r="I514" s="19" t="s">
        <v>115</v>
      </c>
      <c r="J514" s="57">
        <v>0</v>
      </c>
      <c r="K514" s="19">
        <v>12</v>
      </c>
    </row>
    <row r="515" spans="1:11" x14ac:dyDescent="0.55000000000000004">
      <c r="A515" t="s">
        <v>562</v>
      </c>
      <c r="B515" t="s">
        <v>563</v>
      </c>
      <c r="C515" s="19" t="s">
        <v>128</v>
      </c>
      <c r="D515" s="19" t="s">
        <v>6</v>
      </c>
      <c r="E515" s="19" t="s">
        <v>6</v>
      </c>
      <c r="F515" s="19" t="s">
        <v>5</v>
      </c>
      <c r="G515" s="19" t="s">
        <v>6</v>
      </c>
      <c r="H515" s="19" t="s">
        <v>6</v>
      </c>
      <c r="I515" s="19" t="s">
        <v>115</v>
      </c>
      <c r="J515" s="57">
        <v>20</v>
      </c>
      <c r="K515" s="19">
        <v>12</v>
      </c>
    </row>
    <row r="516" spans="1:11" x14ac:dyDescent="0.55000000000000004">
      <c r="A516" t="s">
        <v>564</v>
      </c>
      <c r="B516" t="s">
        <v>565</v>
      </c>
      <c r="C516" s="19" t="s">
        <v>1267</v>
      </c>
      <c r="D516" s="19" t="s">
        <v>6</v>
      </c>
      <c r="E516" s="19" t="s">
        <v>6</v>
      </c>
      <c r="F516" s="19" t="s">
        <v>115</v>
      </c>
      <c r="G516" s="19" t="s">
        <v>6</v>
      </c>
      <c r="H516" s="19" t="s">
        <v>5</v>
      </c>
      <c r="I516" s="19" t="s">
        <v>115</v>
      </c>
      <c r="J516" s="57">
        <v>20</v>
      </c>
      <c r="K516" s="19">
        <v>12</v>
      </c>
    </row>
    <row r="517" spans="1:11" x14ac:dyDescent="0.55000000000000004">
      <c r="A517" t="s">
        <v>566</v>
      </c>
      <c r="B517" t="s">
        <v>567</v>
      </c>
      <c r="C517" s="19" t="s">
        <v>128</v>
      </c>
      <c r="D517" s="19" t="s">
        <v>6</v>
      </c>
      <c r="E517" s="19" t="s">
        <v>6</v>
      </c>
      <c r="F517" s="19" t="s">
        <v>5</v>
      </c>
      <c r="G517" s="19" t="s">
        <v>6</v>
      </c>
      <c r="H517" s="19" t="s">
        <v>6</v>
      </c>
      <c r="I517" s="19" t="s">
        <v>115</v>
      </c>
      <c r="J517" s="57">
        <v>21</v>
      </c>
      <c r="K517" s="19">
        <v>12</v>
      </c>
    </row>
    <row r="518" spans="1:11" x14ac:dyDescent="0.55000000000000004">
      <c r="A518" t="s">
        <v>568</v>
      </c>
      <c r="B518" t="s">
        <v>569</v>
      </c>
      <c r="C518" s="19" t="s">
        <v>128</v>
      </c>
      <c r="D518" s="19" t="s">
        <v>6</v>
      </c>
      <c r="E518" s="19" t="s">
        <v>6</v>
      </c>
      <c r="F518" s="19" t="s">
        <v>5</v>
      </c>
      <c r="G518" s="19" t="s">
        <v>6</v>
      </c>
      <c r="H518" s="19" t="s">
        <v>6</v>
      </c>
      <c r="I518" s="19" t="s">
        <v>115</v>
      </c>
      <c r="J518" s="57">
        <v>28</v>
      </c>
      <c r="K518" s="19">
        <v>12</v>
      </c>
    </row>
    <row r="519" spans="1:11" x14ac:dyDescent="0.55000000000000004">
      <c r="A519" t="s">
        <v>673</v>
      </c>
      <c r="B519" t="s">
        <v>674</v>
      </c>
      <c r="C519" s="19" t="s">
        <v>128</v>
      </c>
      <c r="D519" s="19" t="s">
        <v>6</v>
      </c>
      <c r="E519" s="19" t="s">
        <v>6</v>
      </c>
      <c r="F519" s="19" t="s">
        <v>5</v>
      </c>
      <c r="G519" s="19" t="s">
        <v>6</v>
      </c>
      <c r="H519" s="19" t="s">
        <v>6</v>
      </c>
      <c r="I519" s="19" t="s">
        <v>115</v>
      </c>
      <c r="J519" s="57">
        <v>16</v>
      </c>
      <c r="K519" s="19">
        <v>12</v>
      </c>
    </row>
    <row r="520" spans="1:11" x14ac:dyDescent="0.55000000000000004">
      <c r="A520" t="s">
        <v>675</v>
      </c>
      <c r="B520" t="s">
        <v>676</v>
      </c>
      <c r="C520" s="19" t="s">
        <v>128</v>
      </c>
      <c r="D520" s="19" t="s">
        <v>6</v>
      </c>
      <c r="E520" s="19" t="s">
        <v>6</v>
      </c>
      <c r="F520" s="19" t="s">
        <v>5</v>
      </c>
      <c r="G520" s="19" t="s">
        <v>6</v>
      </c>
      <c r="H520" s="19" t="s">
        <v>5</v>
      </c>
      <c r="I520" s="19" t="s">
        <v>115</v>
      </c>
      <c r="J520" s="57">
        <v>0</v>
      </c>
      <c r="K520" s="19">
        <v>12</v>
      </c>
    </row>
    <row r="521" spans="1:11" x14ac:dyDescent="0.55000000000000004">
      <c r="A521" t="s">
        <v>1202</v>
      </c>
      <c r="B521" t="s">
        <v>1203</v>
      </c>
      <c r="C521" s="19" t="s">
        <v>136</v>
      </c>
      <c r="D521" s="19" t="s">
        <v>6</v>
      </c>
      <c r="E521" s="19" t="s">
        <v>6</v>
      </c>
      <c r="F521" s="19" t="s">
        <v>5</v>
      </c>
      <c r="G521" s="19" t="s">
        <v>6</v>
      </c>
      <c r="H521" s="19" t="s">
        <v>6</v>
      </c>
      <c r="I521" s="19" t="s">
        <v>115</v>
      </c>
      <c r="J521" s="57">
        <v>20</v>
      </c>
      <c r="K521" s="19">
        <v>12</v>
      </c>
    </row>
    <row r="522" spans="1:11" x14ac:dyDescent="0.55000000000000004">
      <c r="A522" t="s">
        <v>570</v>
      </c>
      <c r="B522" t="s">
        <v>571</v>
      </c>
      <c r="C522" s="19" t="s">
        <v>128</v>
      </c>
      <c r="D522" s="19" t="s">
        <v>6</v>
      </c>
      <c r="E522" s="19" t="s">
        <v>6</v>
      </c>
      <c r="F522" s="19" t="s">
        <v>5</v>
      </c>
      <c r="G522" s="19" t="s">
        <v>6</v>
      </c>
      <c r="H522" s="19" t="s">
        <v>6</v>
      </c>
      <c r="I522" s="19" t="s">
        <v>115</v>
      </c>
      <c r="J522" s="57">
        <v>18</v>
      </c>
      <c r="K522" s="19">
        <v>12</v>
      </c>
    </row>
    <row r="523" spans="1:11" x14ac:dyDescent="0.55000000000000004">
      <c r="A523" t="s">
        <v>1204</v>
      </c>
      <c r="B523" t="s">
        <v>1205</v>
      </c>
      <c r="C523" s="19" t="s">
        <v>136</v>
      </c>
      <c r="D523" s="19" t="s">
        <v>6</v>
      </c>
      <c r="E523" s="19" t="s">
        <v>6</v>
      </c>
      <c r="F523" s="19" t="s">
        <v>5</v>
      </c>
      <c r="G523" s="19" t="s">
        <v>6</v>
      </c>
      <c r="H523" s="19" t="s">
        <v>6</v>
      </c>
      <c r="I523" s="19" t="s">
        <v>115</v>
      </c>
      <c r="J523" s="57">
        <v>62</v>
      </c>
      <c r="K523" s="19">
        <v>12</v>
      </c>
    </row>
    <row r="524" spans="1:11" x14ac:dyDescent="0.55000000000000004">
      <c r="A524" t="s">
        <v>1206</v>
      </c>
      <c r="B524" t="s">
        <v>1207</v>
      </c>
      <c r="C524" s="19" t="s">
        <v>136</v>
      </c>
      <c r="D524" s="19" t="s">
        <v>6</v>
      </c>
      <c r="E524" s="19" t="s">
        <v>6</v>
      </c>
      <c r="F524" s="19" t="s">
        <v>5</v>
      </c>
      <c r="G524" s="19" t="s">
        <v>6</v>
      </c>
      <c r="H524" s="19" t="s">
        <v>6</v>
      </c>
      <c r="I524" s="19" t="s">
        <v>115</v>
      </c>
      <c r="J524" s="57">
        <v>17</v>
      </c>
      <c r="K524" s="19">
        <v>12</v>
      </c>
    </row>
    <row r="525" spans="1:11" x14ac:dyDescent="0.55000000000000004">
      <c r="A525" t="s">
        <v>677</v>
      </c>
      <c r="B525" t="s">
        <v>678</v>
      </c>
      <c r="C525" s="19" t="s">
        <v>128</v>
      </c>
      <c r="D525" s="19" t="s">
        <v>6</v>
      </c>
      <c r="E525" s="19" t="s">
        <v>6</v>
      </c>
      <c r="F525" s="19" t="s">
        <v>5</v>
      </c>
      <c r="G525" s="19" t="s">
        <v>6</v>
      </c>
      <c r="H525" s="19" t="s">
        <v>6</v>
      </c>
      <c r="I525" s="19" t="s">
        <v>115</v>
      </c>
      <c r="J525" s="57">
        <v>64</v>
      </c>
      <c r="K525" s="19">
        <v>12</v>
      </c>
    </row>
    <row r="526" spans="1:11" x14ac:dyDescent="0.55000000000000004">
      <c r="A526" t="s">
        <v>572</v>
      </c>
      <c r="B526" t="s">
        <v>573</v>
      </c>
      <c r="C526" s="19" t="s">
        <v>128</v>
      </c>
      <c r="D526" s="19" t="s">
        <v>6</v>
      </c>
      <c r="E526" s="19" t="s">
        <v>6</v>
      </c>
      <c r="F526" s="19" t="s">
        <v>5</v>
      </c>
      <c r="G526" s="19" t="s">
        <v>6</v>
      </c>
      <c r="H526" s="19" t="s">
        <v>6</v>
      </c>
      <c r="I526" s="19" t="s">
        <v>115</v>
      </c>
      <c r="J526" s="57">
        <v>25</v>
      </c>
      <c r="K526" s="19">
        <v>12</v>
      </c>
    </row>
    <row r="527" spans="1:11" x14ac:dyDescent="0.55000000000000004">
      <c r="A527" t="s">
        <v>1208</v>
      </c>
      <c r="B527" t="s">
        <v>1209</v>
      </c>
      <c r="C527" s="19" t="s">
        <v>136</v>
      </c>
      <c r="D527" s="19" t="s">
        <v>6</v>
      </c>
      <c r="E527" s="19" t="s">
        <v>6</v>
      </c>
      <c r="F527" s="19" t="s">
        <v>5</v>
      </c>
      <c r="G527" s="19" t="s">
        <v>6</v>
      </c>
      <c r="H527" s="19" t="s">
        <v>5</v>
      </c>
      <c r="I527" s="19" t="s">
        <v>115</v>
      </c>
      <c r="J527" s="57">
        <v>0</v>
      </c>
      <c r="K527" s="19">
        <v>12</v>
      </c>
    </row>
    <row r="528" spans="1:11" x14ac:dyDescent="0.55000000000000004">
      <c r="A528" t="s">
        <v>679</v>
      </c>
      <c r="B528" t="s">
        <v>680</v>
      </c>
      <c r="C528" s="19" t="s">
        <v>128</v>
      </c>
      <c r="D528" s="19" t="s">
        <v>6</v>
      </c>
      <c r="E528" s="19" t="s">
        <v>6</v>
      </c>
      <c r="F528" s="19" t="s">
        <v>5</v>
      </c>
      <c r="G528" s="19" t="s">
        <v>6</v>
      </c>
      <c r="H528" s="19" t="s">
        <v>6</v>
      </c>
      <c r="I528" s="19" t="s">
        <v>115</v>
      </c>
      <c r="J528" s="57">
        <v>29</v>
      </c>
      <c r="K528" s="19">
        <v>12</v>
      </c>
    </row>
    <row r="529" spans="1:11" x14ac:dyDescent="0.55000000000000004">
      <c r="A529" t="s">
        <v>574</v>
      </c>
      <c r="B529" t="s">
        <v>575</v>
      </c>
      <c r="C529" s="19" t="s">
        <v>1267</v>
      </c>
      <c r="D529" s="19" t="s">
        <v>6</v>
      </c>
      <c r="E529" s="19" t="s">
        <v>6</v>
      </c>
      <c r="F529" s="19" t="s">
        <v>115</v>
      </c>
      <c r="G529" s="19" t="s">
        <v>6</v>
      </c>
      <c r="H529" s="19" t="s">
        <v>6</v>
      </c>
      <c r="I529" s="19" t="s">
        <v>115</v>
      </c>
      <c r="J529" s="57">
        <v>19</v>
      </c>
      <c r="K529" s="19">
        <v>12</v>
      </c>
    </row>
    <row r="530" spans="1:11" x14ac:dyDescent="0.55000000000000004">
      <c r="A530" t="s">
        <v>1210</v>
      </c>
      <c r="B530" t="s">
        <v>1211</v>
      </c>
      <c r="C530" s="19" t="s">
        <v>136</v>
      </c>
      <c r="D530" s="19" t="s">
        <v>6</v>
      </c>
      <c r="E530" s="19" t="s">
        <v>6</v>
      </c>
      <c r="F530" s="19" t="s">
        <v>5</v>
      </c>
      <c r="G530" s="19" t="s">
        <v>6</v>
      </c>
      <c r="H530" s="19" t="s">
        <v>6</v>
      </c>
      <c r="I530" s="19" t="s">
        <v>115</v>
      </c>
      <c r="J530" s="57">
        <v>136</v>
      </c>
      <c r="K530" s="19">
        <v>12</v>
      </c>
    </row>
    <row r="531" spans="1:11" x14ac:dyDescent="0.55000000000000004">
      <c r="A531" t="s">
        <v>576</v>
      </c>
      <c r="B531" t="s">
        <v>577</v>
      </c>
      <c r="C531" s="19" t="s">
        <v>128</v>
      </c>
      <c r="D531" s="19" t="s">
        <v>6</v>
      </c>
      <c r="E531" s="19" t="s">
        <v>6</v>
      </c>
      <c r="F531" s="19" t="s">
        <v>5</v>
      </c>
      <c r="G531" s="19" t="s">
        <v>6</v>
      </c>
      <c r="H531" s="19" t="s">
        <v>6</v>
      </c>
      <c r="I531" s="19" t="s">
        <v>115</v>
      </c>
      <c r="J531" s="57">
        <v>24</v>
      </c>
      <c r="K531" s="19">
        <v>12</v>
      </c>
    </row>
    <row r="532" spans="1:11" x14ac:dyDescent="0.55000000000000004">
      <c r="A532" t="s">
        <v>1212</v>
      </c>
      <c r="B532" t="s">
        <v>1213</v>
      </c>
      <c r="C532" s="19" t="s">
        <v>136</v>
      </c>
      <c r="D532" s="19" t="s">
        <v>6</v>
      </c>
      <c r="E532" s="19" t="s">
        <v>6</v>
      </c>
      <c r="F532" s="19" t="s">
        <v>5</v>
      </c>
      <c r="G532" s="19" t="s">
        <v>6</v>
      </c>
      <c r="H532" s="19" t="s">
        <v>6</v>
      </c>
      <c r="I532" s="19" t="s">
        <v>115</v>
      </c>
      <c r="J532" s="57">
        <v>71</v>
      </c>
      <c r="K532" s="19">
        <v>12</v>
      </c>
    </row>
    <row r="533" spans="1:11" x14ac:dyDescent="0.55000000000000004">
      <c r="A533" t="s">
        <v>578</v>
      </c>
      <c r="B533" t="s">
        <v>579</v>
      </c>
      <c r="C533" s="19" t="s">
        <v>128</v>
      </c>
      <c r="D533" s="19" t="s">
        <v>6</v>
      </c>
      <c r="E533" s="19" t="s">
        <v>6</v>
      </c>
      <c r="F533" s="19" t="s">
        <v>5</v>
      </c>
      <c r="G533" s="19" t="s">
        <v>6</v>
      </c>
      <c r="H533" s="19" t="s">
        <v>6</v>
      </c>
      <c r="I533" s="19" t="s">
        <v>115</v>
      </c>
      <c r="J533" s="57">
        <v>19</v>
      </c>
      <c r="K533" s="19">
        <v>12</v>
      </c>
    </row>
    <row r="534" spans="1:11" x14ac:dyDescent="0.55000000000000004">
      <c r="A534" t="s">
        <v>1214</v>
      </c>
      <c r="B534" t="s">
        <v>1215</v>
      </c>
      <c r="C534" s="19" t="s">
        <v>136</v>
      </c>
      <c r="D534" s="19" t="s">
        <v>6</v>
      </c>
      <c r="E534" s="19" t="s">
        <v>6</v>
      </c>
      <c r="F534" s="19" t="s">
        <v>5</v>
      </c>
      <c r="G534" s="19" t="s">
        <v>6</v>
      </c>
      <c r="H534" s="19" t="s">
        <v>6</v>
      </c>
      <c r="I534" s="19" t="s">
        <v>115</v>
      </c>
      <c r="J534" s="57">
        <v>58</v>
      </c>
      <c r="K534" s="19">
        <v>12</v>
      </c>
    </row>
    <row r="535" spans="1:11" x14ac:dyDescent="0.55000000000000004">
      <c r="A535" t="s">
        <v>580</v>
      </c>
      <c r="B535" t="s">
        <v>581</v>
      </c>
      <c r="C535" s="19" t="s">
        <v>128</v>
      </c>
      <c r="D535" s="19" t="s">
        <v>6</v>
      </c>
      <c r="E535" s="19" t="s">
        <v>6</v>
      </c>
      <c r="F535" s="19" t="s">
        <v>5</v>
      </c>
      <c r="G535" s="19" t="s">
        <v>6</v>
      </c>
      <c r="H535" s="19" t="s">
        <v>6</v>
      </c>
      <c r="I535" s="19" t="s">
        <v>115</v>
      </c>
      <c r="J535" s="57">
        <v>23</v>
      </c>
      <c r="K535" s="19">
        <v>12</v>
      </c>
    </row>
    <row r="536" spans="1:11" x14ac:dyDescent="0.55000000000000004">
      <c r="A536" t="s">
        <v>1216</v>
      </c>
      <c r="B536" t="s">
        <v>1217</v>
      </c>
      <c r="C536" s="19" t="s">
        <v>136</v>
      </c>
      <c r="D536" s="19" t="s">
        <v>6</v>
      </c>
      <c r="E536" s="19" t="s">
        <v>6</v>
      </c>
      <c r="F536" s="19" t="s">
        <v>5</v>
      </c>
      <c r="G536" s="19" t="s">
        <v>6</v>
      </c>
      <c r="H536" s="19" t="s">
        <v>6</v>
      </c>
      <c r="I536" s="19" t="s">
        <v>115</v>
      </c>
      <c r="J536" s="57">
        <v>21</v>
      </c>
      <c r="K536" s="19">
        <v>12</v>
      </c>
    </row>
    <row r="537" spans="1:11" x14ac:dyDescent="0.55000000000000004">
      <c r="A537" t="s">
        <v>1218</v>
      </c>
      <c r="B537" t="s">
        <v>1219</v>
      </c>
      <c r="C537" s="19" t="s">
        <v>136</v>
      </c>
      <c r="D537" s="19" t="s">
        <v>6</v>
      </c>
      <c r="E537" s="19" t="s">
        <v>6</v>
      </c>
      <c r="F537" s="19" t="s">
        <v>5</v>
      </c>
      <c r="G537" s="19" t="s">
        <v>6</v>
      </c>
      <c r="H537" s="19" t="s">
        <v>6</v>
      </c>
      <c r="I537" s="19" t="s">
        <v>115</v>
      </c>
      <c r="J537" s="57">
        <v>63</v>
      </c>
      <c r="K537" s="19">
        <v>12</v>
      </c>
    </row>
    <row r="538" spans="1:11" x14ac:dyDescent="0.55000000000000004">
      <c r="A538" t="s">
        <v>582</v>
      </c>
      <c r="B538" t="s">
        <v>583</v>
      </c>
      <c r="C538" s="19" t="s">
        <v>1267</v>
      </c>
      <c r="D538" s="19" t="s">
        <v>6</v>
      </c>
      <c r="E538" s="19" t="s">
        <v>6</v>
      </c>
      <c r="F538" s="19" t="s">
        <v>115</v>
      </c>
      <c r="G538" s="19" t="s">
        <v>6</v>
      </c>
      <c r="H538" s="19" t="s">
        <v>6</v>
      </c>
      <c r="I538" s="19" t="s">
        <v>115</v>
      </c>
      <c r="J538" s="57">
        <v>22</v>
      </c>
      <c r="K538" s="19">
        <v>12</v>
      </c>
    </row>
    <row r="539" spans="1:11" x14ac:dyDescent="0.55000000000000004">
      <c r="A539" t="s">
        <v>1220</v>
      </c>
      <c r="B539" t="s">
        <v>1221</v>
      </c>
      <c r="C539" s="19" t="s">
        <v>136</v>
      </c>
      <c r="D539" s="19" t="s">
        <v>6</v>
      </c>
      <c r="E539" s="19" t="s">
        <v>6</v>
      </c>
      <c r="F539" s="19" t="s">
        <v>5</v>
      </c>
      <c r="G539" s="19" t="s">
        <v>6</v>
      </c>
      <c r="H539" s="19" t="s">
        <v>6</v>
      </c>
      <c r="I539" s="19" t="s">
        <v>115</v>
      </c>
      <c r="J539" s="57">
        <v>27</v>
      </c>
      <c r="K539" s="19">
        <v>12</v>
      </c>
    </row>
    <row r="540" spans="1:11" x14ac:dyDescent="0.55000000000000004">
      <c r="A540" t="s">
        <v>1222</v>
      </c>
      <c r="B540" t="s">
        <v>1223</v>
      </c>
      <c r="C540" s="19" t="s">
        <v>136</v>
      </c>
      <c r="D540" s="19" t="s">
        <v>6</v>
      </c>
      <c r="E540" s="19" t="s">
        <v>6</v>
      </c>
      <c r="F540" s="19" t="s">
        <v>5</v>
      </c>
      <c r="G540" s="19" t="s">
        <v>6</v>
      </c>
      <c r="H540" s="19" t="s">
        <v>6</v>
      </c>
      <c r="I540" s="19" t="s">
        <v>115</v>
      </c>
      <c r="J540" s="57">
        <v>22</v>
      </c>
      <c r="K540" s="19">
        <v>12</v>
      </c>
    </row>
    <row r="541" spans="1:11" x14ac:dyDescent="0.55000000000000004">
      <c r="A541" t="s">
        <v>1224</v>
      </c>
      <c r="B541" t="s">
        <v>1225</v>
      </c>
      <c r="C541" s="19" t="s">
        <v>136</v>
      </c>
      <c r="D541" s="19" t="s">
        <v>6</v>
      </c>
      <c r="E541" s="19" t="s">
        <v>6</v>
      </c>
      <c r="F541" s="19" t="s">
        <v>5</v>
      </c>
      <c r="G541" s="19" t="s">
        <v>6</v>
      </c>
      <c r="H541" s="19" t="s">
        <v>6</v>
      </c>
      <c r="I541" s="19" t="s">
        <v>115</v>
      </c>
      <c r="J541" s="57">
        <v>29</v>
      </c>
      <c r="K541" s="19">
        <v>12</v>
      </c>
    </row>
    <row r="542" spans="1:11" x14ac:dyDescent="0.55000000000000004">
      <c r="A542" t="s">
        <v>584</v>
      </c>
      <c r="B542" t="s">
        <v>585</v>
      </c>
      <c r="C542" s="19" t="s">
        <v>128</v>
      </c>
      <c r="D542" s="19" t="s">
        <v>6</v>
      </c>
      <c r="E542" s="19" t="s">
        <v>6</v>
      </c>
      <c r="F542" s="19" t="s">
        <v>5</v>
      </c>
      <c r="G542" s="19" t="s">
        <v>6</v>
      </c>
      <c r="H542" s="19" t="s">
        <v>6</v>
      </c>
      <c r="I542" s="19" t="s">
        <v>115</v>
      </c>
      <c r="J542" s="57">
        <v>21</v>
      </c>
      <c r="K542" s="19">
        <v>12</v>
      </c>
    </row>
    <row r="543" spans="1:11" x14ac:dyDescent="0.55000000000000004">
      <c r="A543" t="s">
        <v>586</v>
      </c>
      <c r="B543" t="s">
        <v>587</v>
      </c>
      <c r="C543" s="19" t="s">
        <v>128</v>
      </c>
      <c r="D543" s="19" t="s">
        <v>6</v>
      </c>
      <c r="E543" s="19" t="s">
        <v>6</v>
      </c>
      <c r="F543" s="19" t="s">
        <v>5</v>
      </c>
      <c r="G543" s="19" t="s">
        <v>6</v>
      </c>
      <c r="H543" s="19" t="s">
        <v>6</v>
      </c>
      <c r="I543" s="19" t="s">
        <v>115</v>
      </c>
      <c r="J543" s="57">
        <v>18</v>
      </c>
      <c r="K543" s="19">
        <v>12</v>
      </c>
    </row>
    <row r="544" spans="1:11" x14ac:dyDescent="0.55000000000000004">
      <c r="A544" t="s">
        <v>1226</v>
      </c>
      <c r="B544" t="s">
        <v>1227</v>
      </c>
      <c r="C544" s="19" t="s">
        <v>136</v>
      </c>
      <c r="D544" s="19" t="s">
        <v>6</v>
      </c>
      <c r="E544" s="19" t="s">
        <v>6</v>
      </c>
      <c r="F544" s="19" t="s">
        <v>5</v>
      </c>
      <c r="G544" s="19" t="s">
        <v>6</v>
      </c>
      <c r="H544" s="19" t="s">
        <v>6</v>
      </c>
      <c r="I544" s="19" t="s">
        <v>115</v>
      </c>
      <c r="J544" s="57">
        <v>27</v>
      </c>
      <c r="K544" s="19">
        <v>12</v>
      </c>
    </row>
    <row r="545" spans="1:11" x14ac:dyDescent="0.55000000000000004">
      <c r="A545" t="s">
        <v>1228</v>
      </c>
      <c r="B545" t="s">
        <v>1229</v>
      </c>
      <c r="C545" s="19" t="s">
        <v>136</v>
      </c>
      <c r="D545" s="19" t="s">
        <v>6</v>
      </c>
      <c r="E545" s="19" t="s">
        <v>6</v>
      </c>
      <c r="F545" s="19" t="s">
        <v>5</v>
      </c>
      <c r="G545" s="19" t="s">
        <v>6</v>
      </c>
      <c r="H545" s="19" t="s">
        <v>6</v>
      </c>
      <c r="I545" s="19" t="s">
        <v>115</v>
      </c>
      <c r="J545" s="57">
        <v>18</v>
      </c>
      <c r="K545" s="19">
        <v>12</v>
      </c>
    </row>
    <row r="546" spans="1:11" x14ac:dyDescent="0.55000000000000004">
      <c r="A546" t="s">
        <v>1230</v>
      </c>
      <c r="B546" t="s">
        <v>1231</v>
      </c>
      <c r="C546" s="19" t="s">
        <v>136</v>
      </c>
      <c r="D546" s="19" t="s">
        <v>6</v>
      </c>
      <c r="E546" s="19" t="s">
        <v>6</v>
      </c>
      <c r="F546" s="19" t="s">
        <v>5</v>
      </c>
      <c r="G546" s="19" t="s">
        <v>6</v>
      </c>
      <c r="H546" s="19" t="s">
        <v>6</v>
      </c>
      <c r="I546" s="19" t="s">
        <v>115</v>
      </c>
      <c r="J546" s="57">
        <v>79</v>
      </c>
      <c r="K546" s="19">
        <v>12</v>
      </c>
    </row>
    <row r="547" spans="1:11" x14ac:dyDescent="0.55000000000000004">
      <c r="A547" t="s">
        <v>1232</v>
      </c>
      <c r="B547" t="s">
        <v>1233</v>
      </c>
      <c r="C547" s="19" t="s">
        <v>136</v>
      </c>
      <c r="D547" s="19" t="s">
        <v>6</v>
      </c>
      <c r="E547" s="19" t="s">
        <v>6</v>
      </c>
      <c r="F547" s="19" t="s">
        <v>5</v>
      </c>
      <c r="G547" s="19" t="s">
        <v>6</v>
      </c>
      <c r="H547" s="19" t="s">
        <v>6</v>
      </c>
      <c r="I547" s="19" t="s">
        <v>115</v>
      </c>
      <c r="J547" s="57">
        <v>29</v>
      </c>
      <c r="K547" s="19">
        <v>12</v>
      </c>
    </row>
    <row r="548" spans="1:11" x14ac:dyDescent="0.55000000000000004">
      <c r="A548" t="s">
        <v>1234</v>
      </c>
      <c r="B548" t="s">
        <v>1235</v>
      </c>
      <c r="C548" s="19" t="s">
        <v>136</v>
      </c>
      <c r="D548" s="19" t="s">
        <v>6</v>
      </c>
      <c r="E548" s="19" t="s">
        <v>6</v>
      </c>
      <c r="F548" s="19" t="s">
        <v>5</v>
      </c>
      <c r="G548" s="19" t="s">
        <v>6</v>
      </c>
      <c r="H548" s="19" t="s">
        <v>6</v>
      </c>
      <c r="I548" s="19" t="s">
        <v>115</v>
      </c>
      <c r="J548" s="57">
        <v>22</v>
      </c>
      <c r="K548" s="19">
        <v>12</v>
      </c>
    </row>
    <row r="549" spans="1:11" x14ac:dyDescent="0.55000000000000004">
      <c r="A549" t="s">
        <v>588</v>
      </c>
      <c r="B549" t="s">
        <v>589</v>
      </c>
      <c r="C549" s="19" t="s">
        <v>1267</v>
      </c>
      <c r="D549" s="19" t="s">
        <v>6</v>
      </c>
      <c r="E549" s="19" t="s">
        <v>6</v>
      </c>
      <c r="F549" s="19" t="s">
        <v>115</v>
      </c>
      <c r="G549" s="19" t="s">
        <v>6</v>
      </c>
      <c r="H549" s="19" t="s">
        <v>6</v>
      </c>
      <c r="I549" s="19" t="s">
        <v>115</v>
      </c>
      <c r="J549" s="57">
        <v>33</v>
      </c>
      <c r="K549" s="19">
        <v>12</v>
      </c>
    </row>
    <row r="550" spans="1:11" x14ac:dyDescent="0.55000000000000004">
      <c r="A550" t="s">
        <v>590</v>
      </c>
      <c r="B550" t="s">
        <v>591</v>
      </c>
      <c r="C550" s="19" t="s">
        <v>128</v>
      </c>
      <c r="D550" s="19" t="s">
        <v>6</v>
      </c>
      <c r="E550" s="19" t="s">
        <v>6</v>
      </c>
      <c r="F550" s="19" t="s">
        <v>5</v>
      </c>
      <c r="G550" s="19" t="s">
        <v>6</v>
      </c>
      <c r="H550" s="19" t="s">
        <v>5</v>
      </c>
      <c r="I550" s="19" t="s">
        <v>115</v>
      </c>
      <c r="J550" s="57">
        <v>18</v>
      </c>
      <c r="K550" s="19">
        <v>12</v>
      </c>
    </row>
    <row r="551" spans="1:11" x14ac:dyDescent="0.55000000000000004">
      <c r="A551" t="s">
        <v>1236</v>
      </c>
      <c r="B551" t="s">
        <v>1237</v>
      </c>
      <c r="C551" s="19" t="s">
        <v>136</v>
      </c>
      <c r="D551" s="19" t="s">
        <v>6</v>
      </c>
      <c r="E551" s="19" t="s">
        <v>6</v>
      </c>
      <c r="F551" s="19" t="s">
        <v>5</v>
      </c>
      <c r="G551" s="19" t="s">
        <v>6</v>
      </c>
      <c r="H551" s="19" t="s">
        <v>6</v>
      </c>
      <c r="I551" s="19" t="s">
        <v>115</v>
      </c>
      <c r="J551" s="57">
        <v>27</v>
      </c>
      <c r="K551" s="19">
        <v>12</v>
      </c>
    </row>
    <row r="552" spans="1:11" x14ac:dyDescent="0.55000000000000004">
      <c r="A552" t="s">
        <v>1238</v>
      </c>
      <c r="B552" t="s">
        <v>1239</v>
      </c>
      <c r="C552" s="19" t="s">
        <v>136</v>
      </c>
      <c r="D552" s="19" t="s">
        <v>6</v>
      </c>
      <c r="E552" s="19" t="s">
        <v>6</v>
      </c>
      <c r="F552" s="19" t="s">
        <v>5</v>
      </c>
      <c r="G552" s="19" t="s">
        <v>6</v>
      </c>
      <c r="H552" s="19" t="s">
        <v>6</v>
      </c>
      <c r="I552" s="19" t="s">
        <v>115</v>
      </c>
      <c r="J552" s="57">
        <v>0</v>
      </c>
      <c r="K552" s="19">
        <v>12</v>
      </c>
    </row>
    <row r="553" spans="1:11" x14ac:dyDescent="0.55000000000000004">
      <c r="A553" t="s">
        <v>681</v>
      </c>
      <c r="B553" t="s">
        <v>682</v>
      </c>
      <c r="C553" s="19" t="s">
        <v>128</v>
      </c>
      <c r="D553" s="19" t="s">
        <v>6</v>
      </c>
      <c r="E553" s="19" t="s">
        <v>6</v>
      </c>
      <c r="F553" s="19" t="s">
        <v>5</v>
      </c>
      <c r="G553" s="19" t="s">
        <v>6</v>
      </c>
      <c r="H553" s="19" t="s">
        <v>6</v>
      </c>
      <c r="I553" s="19" t="s">
        <v>115</v>
      </c>
      <c r="J553" s="57">
        <v>30</v>
      </c>
      <c r="K553" s="19">
        <v>12</v>
      </c>
    </row>
    <row r="554" spans="1:11" x14ac:dyDescent="0.55000000000000004">
      <c r="A554" t="s">
        <v>1240</v>
      </c>
      <c r="B554" t="s">
        <v>1241</v>
      </c>
      <c r="C554" s="19" t="s">
        <v>136</v>
      </c>
      <c r="D554" s="19" t="s">
        <v>6</v>
      </c>
      <c r="E554" s="19" t="s">
        <v>6</v>
      </c>
      <c r="F554" s="19" t="s">
        <v>5</v>
      </c>
      <c r="G554" s="19" t="s">
        <v>6</v>
      </c>
      <c r="H554" s="19" t="s">
        <v>6</v>
      </c>
      <c r="I554" s="19" t="s">
        <v>115</v>
      </c>
      <c r="J554" s="57">
        <v>21</v>
      </c>
      <c r="K554" s="19">
        <v>12</v>
      </c>
    </row>
    <row r="555" spans="1:11" x14ac:dyDescent="0.55000000000000004">
      <c r="A555" t="s">
        <v>1242</v>
      </c>
      <c r="B555" t="s">
        <v>1243</v>
      </c>
      <c r="C555" s="19" t="s">
        <v>136</v>
      </c>
      <c r="D555" s="19" t="s">
        <v>6</v>
      </c>
      <c r="E555" s="19" t="s">
        <v>6</v>
      </c>
      <c r="F555" s="19" t="s">
        <v>5</v>
      </c>
      <c r="G555" s="19" t="s">
        <v>6</v>
      </c>
      <c r="H555" s="19" t="s">
        <v>6</v>
      </c>
      <c r="I555" s="19" t="s">
        <v>115</v>
      </c>
      <c r="J555" s="57">
        <v>41</v>
      </c>
      <c r="K555" s="19">
        <v>12</v>
      </c>
    </row>
    <row r="556" spans="1:11" x14ac:dyDescent="0.55000000000000004">
      <c r="A556" t="s">
        <v>1244</v>
      </c>
      <c r="B556" t="s">
        <v>1245</v>
      </c>
      <c r="C556" s="19" t="s">
        <v>136</v>
      </c>
      <c r="D556" s="19" t="s">
        <v>6</v>
      </c>
      <c r="E556" s="19" t="s">
        <v>6</v>
      </c>
      <c r="F556" s="19" t="s">
        <v>5</v>
      </c>
      <c r="G556" s="19" t="s">
        <v>6</v>
      </c>
      <c r="H556" s="19" t="s">
        <v>6</v>
      </c>
      <c r="I556" s="19" t="s">
        <v>115</v>
      </c>
      <c r="J556" s="57">
        <v>45</v>
      </c>
      <c r="K556" s="19">
        <v>12</v>
      </c>
    </row>
    <row r="557" spans="1:11" x14ac:dyDescent="0.55000000000000004">
      <c r="A557" t="s">
        <v>1246</v>
      </c>
      <c r="B557" t="s">
        <v>1247</v>
      </c>
      <c r="C557" s="19" t="s">
        <v>136</v>
      </c>
      <c r="D557" s="19" t="s">
        <v>6</v>
      </c>
      <c r="E557" s="19" t="s">
        <v>6</v>
      </c>
      <c r="F557" s="19" t="s">
        <v>5</v>
      </c>
      <c r="G557" s="19" t="s">
        <v>6</v>
      </c>
      <c r="H557" s="19" t="s">
        <v>6</v>
      </c>
      <c r="I557" s="19" t="s">
        <v>115</v>
      </c>
      <c r="J557" s="57">
        <v>59</v>
      </c>
      <c r="K557" s="19">
        <v>12</v>
      </c>
    </row>
    <row r="558" spans="1:11" x14ac:dyDescent="0.55000000000000004">
      <c r="A558" t="s">
        <v>1248</v>
      </c>
      <c r="B558" t="s">
        <v>1249</v>
      </c>
      <c r="C558" s="19" t="s">
        <v>136</v>
      </c>
      <c r="D558" s="19" t="s">
        <v>6</v>
      </c>
      <c r="E558" s="19" t="s">
        <v>6</v>
      </c>
      <c r="F558" s="19" t="s">
        <v>5</v>
      </c>
      <c r="G558" s="19" t="s">
        <v>6</v>
      </c>
      <c r="H558" s="19" t="s">
        <v>6</v>
      </c>
      <c r="I558" s="19" t="s">
        <v>115</v>
      </c>
      <c r="J558" s="57">
        <v>26</v>
      </c>
      <c r="K558" s="19">
        <v>12</v>
      </c>
    </row>
    <row r="559" spans="1:11" x14ac:dyDescent="0.55000000000000004">
      <c r="A559" t="s">
        <v>592</v>
      </c>
      <c r="B559" t="s">
        <v>593</v>
      </c>
      <c r="C559" s="19" t="s">
        <v>1267</v>
      </c>
      <c r="D559" s="19" t="s">
        <v>6</v>
      </c>
      <c r="E559" s="19" t="s">
        <v>6</v>
      </c>
      <c r="F559" s="19" t="s">
        <v>115</v>
      </c>
      <c r="G559" s="19" t="s">
        <v>6</v>
      </c>
      <c r="H559" s="19" t="s">
        <v>6</v>
      </c>
      <c r="I559" s="19" t="s">
        <v>115</v>
      </c>
      <c r="J559" s="57">
        <v>30</v>
      </c>
      <c r="K559" s="19">
        <v>12</v>
      </c>
    </row>
    <row r="560" spans="1:11" x14ac:dyDescent="0.55000000000000004">
      <c r="A560" t="s">
        <v>1250</v>
      </c>
      <c r="B560" t="s">
        <v>1251</v>
      </c>
      <c r="C560" s="19" t="s">
        <v>136</v>
      </c>
      <c r="D560" s="19" t="s">
        <v>6</v>
      </c>
      <c r="E560" s="19" t="s">
        <v>6</v>
      </c>
      <c r="F560" s="19" t="s">
        <v>5</v>
      </c>
      <c r="G560" s="19" t="s">
        <v>6</v>
      </c>
      <c r="H560" s="19" t="s">
        <v>5</v>
      </c>
      <c r="I560" s="19" t="s">
        <v>115</v>
      </c>
      <c r="J560" s="57">
        <v>0</v>
      </c>
      <c r="K560" s="19">
        <v>12</v>
      </c>
    </row>
    <row r="561" spans="1:11" x14ac:dyDescent="0.55000000000000004">
      <c r="A561" t="s">
        <v>1252</v>
      </c>
      <c r="B561" t="s">
        <v>1253</v>
      </c>
      <c r="C561" s="19" t="s">
        <v>136</v>
      </c>
      <c r="D561" s="19" t="s">
        <v>6</v>
      </c>
      <c r="E561" s="19" t="s">
        <v>6</v>
      </c>
      <c r="F561" s="19" t="s">
        <v>5</v>
      </c>
      <c r="G561" s="19" t="s">
        <v>6</v>
      </c>
      <c r="H561" s="19" t="s">
        <v>6</v>
      </c>
      <c r="I561" s="19" t="s">
        <v>115</v>
      </c>
      <c r="J561" s="57">
        <v>32</v>
      </c>
      <c r="K561" s="19">
        <v>12</v>
      </c>
    </row>
    <row r="562" spans="1:11" x14ac:dyDescent="0.55000000000000004">
      <c r="A562" t="s">
        <v>1254</v>
      </c>
      <c r="B562" t="s">
        <v>1255</v>
      </c>
      <c r="C562" s="19" t="s">
        <v>136</v>
      </c>
      <c r="D562" s="19" t="s">
        <v>6</v>
      </c>
      <c r="E562" s="19" t="s">
        <v>6</v>
      </c>
      <c r="F562" s="19" t="s">
        <v>5</v>
      </c>
      <c r="G562" s="19" t="s">
        <v>6</v>
      </c>
      <c r="H562" s="19" t="s">
        <v>5</v>
      </c>
      <c r="I562" s="19" t="s">
        <v>115</v>
      </c>
      <c r="J562" s="57">
        <v>44</v>
      </c>
      <c r="K562" s="19">
        <v>12</v>
      </c>
    </row>
    <row r="563" spans="1:11" x14ac:dyDescent="0.55000000000000004">
      <c r="A563" t="s">
        <v>683</v>
      </c>
      <c r="B563" t="s">
        <v>684</v>
      </c>
      <c r="C563" s="19" t="s">
        <v>128</v>
      </c>
      <c r="D563" s="19" t="s">
        <v>6</v>
      </c>
      <c r="E563" s="19" t="s">
        <v>6</v>
      </c>
      <c r="F563" s="19" t="s">
        <v>5</v>
      </c>
      <c r="G563" s="19" t="s">
        <v>6</v>
      </c>
      <c r="H563" s="19" t="s">
        <v>6</v>
      </c>
      <c r="I563" s="19" t="s">
        <v>115</v>
      </c>
      <c r="J563" s="57">
        <v>61</v>
      </c>
      <c r="K563" s="19">
        <v>12</v>
      </c>
    </row>
    <row r="564" spans="1:11" x14ac:dyDescent="0.55000000000000004">
      <c r="A564" t="s">
        <v>594</v>
      </c>
      <c r="B564" t="s">
        <v>595</v>
      </c>
      <c r="C564" s="19" t="s">
        <v>128</v>
      </c>
      <c r="D564" s="19" t="s">
        <v>6</v>
      </c>
      <c r="E564" s="19" t="s">
        <v>6</v>
      </c>
      <c r="F564" s="19" t="s">
        <v>5</v>
      </c>
      <c r="G564" s="19" t="s">
        <v>6</v>
      </c>
      <c r="H564" s="19" t="s">
        <v>6</v>
      </c>
      <c r="I564" s="19" t="s">
        <v>115</v>
      </c>
      <c r="J564" s="57">
        <v>27</v>
      </c>
      <c r="K564" s="19">
        <v>12</v>
      </c>
    </row>
    <row r="565" spans="1:11" x14ac:dyDescent="0.55000000000000004">
      <c r="A565" t="s">
        <v>596</v>
      </c>
      <c r="B565" t="s">
        <v>597</v>
      </c>
      <c r="C565" s="19" t="s">
        <v>128</v>
      </c>
      <c r="D565" s="19" t="s">
        <v>6</v>
      </c>
      <c r="E565" s="19" t="s">
        <v>6</v>
      </c>
      <c r="F565" s="19" t="s">
        <v>5</v>
      </c>
      <c r="G565" s="19" t="s">
        <v>6</v>
      </c>
      <c r="H565" s="19" t="s">
        <v>6</v>
      </c>
      <c r="I565" s="19" t="s">
        <v>115</v>
      </c>
      <c r="J565" s="57">
        <v>29</v>
      </c>
      <c r="K565" s="19">
        <v>12</v>
      </c>
    </row>
    <row r="566" spans="1:11" x14ac:dyDescent="0.55000000000000004">
      <c r="A566" t="s">
        <v>685</v>
      </c>
      <c r="B566" t="s">
        <v>686</v>
      </c>
      <c r="C566" s="19" t="s">
        <v>128</v>
      </c>
      <c r="D566" s="19" t="s">
        <v>6</v>
      </c>
      <c r="E566" s="19" t="s">
        <v>6</v>
      </c>
      <c r="F566" s="19" t="s">
        <v>5</v>
      </c>
      <c r="G566" s="19" t="s">
        <v>6</v>
      </c>
      <c r="H566" s="19" t="s">
        <v>6</v>
      </c>
      <c r="I566" s="19" t="s">
        <v>115</v>
      </c>
      <c r="J566" s="57">
        <v>24</v>
      </c>
      <c r="K566" s="19">
        <v>12</v>
      </c>
    </row>
    <row r="567" spans="1:11" x14ac:dyDescent="0.55000000000000004">
      <c r="A567" t="s">
        <v>1256</v>
      </c>
      <c r="B567" t="s">
        <v>1257</v>
      </c>
      <c r="C567" s="19" t="s">
        <v>136</v>
      </c>
      <c r="D567" s="19" t="s">
        <v>6</v>
      </c>
      <c r="E567" s="19" t="s">
        <v>6</v>
      </c>
      <c r="F567" s="19" t="s">
        <v>5</v>
      </c>
      <c r="G567" s="19" t="s">
        <v>6</v>
      </c>
      <c r="H567" s="19" t="s">
        <v>6</v>
      </c>
      <c r="I567" s="19" t="s">
        <v>115</v>
      </c>
      <c r="J567" s="57">
        <v>24</v>
      </c>
      <c r="K567" s="19">
        <v>12</v>
      </c>
    </row>
  </sheetData>
  <sheetProtection algorithmName="SHA-512" hashValue="F3GDjnkcL78PVZ9TenoTgtPm4R/Y3JiO2All8Ro+PHMoRKPioKhoXzrfCWV1Tk6OHkOo97n1WYA0dafXdqNmBQ==" saltValue="hnTVOBCebZYFrELeKXgdWA==" spinCount="100000" sheet="1" objects="1" scenarios="1"/>
  <phoneticPr fontId="15" type="noConversion"/>
  <dataValidations count="1">
    <dataValidation type="list" allowBlank="1" showInputMessage="1" showErrorMessage="1" sqref="D6:I567" xr:uid="{310277DC-CD9F-4A53-90DA-4A4FC374E3ED}">
      <formula1>"Yes, No, NA"</formula1>
    </dataValidation>
  </dataValidations>
  <pageMargins left="0.7" right="0.7" top="0.75" bottom="0.75" header="0.3" footer="0.3"/>
  <pageSetup scale="26" fitToHeight="3"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2E45E76-512A-4DA7-A531-3526F7F00A55}">
          <x14:formula1>
            <xm:f>'Funding Tables'!$AB$3:$AB$5</xm:f>
          </x14:formula1>
          <xm:sqref>C6:C567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A6235-AEBD-45A1-A11A-C9AD6C3C7043}">
  <sheetPr codeName="Sheet7"/>
  <dimension ref="A1:AB78"/>
  <sheetViews>
    <sheetView workbookViewId="0">
      <selection activeCell="Q3" sqref="Q3"/>
    </sheetView>
  </sheetViews>
  <sheetFormatPr defaultRowHeight="14.4" x14ac:dyDescent="0.55000000000000004"/>
  <cols>
    <col min="2" max="2" width="9.05078125" style="13"/>
    <col min="3" max="3" width="35" customWidth="1"/>
    <col min="4" max="4" width="13.5234375" hidden="1" customWidth="1"/>
    <col min="5" max="5" width="14.05078125" hidden="1" customWidth="1"/>
    <col min="6" max="9" width="0" hidden="1" customWidth="1"/>
    <col min="10" max="10" width="17.05078125" hidden="1" customWidth="1"/>
    <col min="11" max="11" width="13.5234375" customWidth="1"/>
    <col min="13" max="13" width="13.83984375" customWidth="1"/>
    <col min="14" max="14" width="14.41796875" customWidth="1"/>
    <col min="15" max="15" width="14.05078125" customWidth="1"/>
    <col min="16" max="16" width="38.83984375" customWidth="1"/>
    <col min="17" max="17" width="15.05078125" customWidth="1"/>
    <col min="18" max="18" width="12.5234375" customWidth="1"/>
    <col min="19" max="19" width="16.05078125" customWidth="1"/>
    <col min="20" max="20" width="14.83984375" customWidth="1"/>
    <col min="21" max="21" width="15.5234375" customWidth="1"/>
    <col min="22" max="22" width="18.5234375" customWidth="1"/>
    <col min="28" max="28" width="57.7890625" customWidth="1"/>
  </cols>
  <sheetData>
    <row r="1" spans="1:28" ht="15.6" x14ac:dyDescent="0.55000000000000004">
      <c r="A1" s="39" t="s">
        <v>118</v>
      </c>
      <c r="C1" s="14" t="s">
        <v>29</v>
      </c>
      <c r="D1" s="73" t="s">
        <v>30</v>
      </c>
      <c r="E1" s="73"/>
      <c r="F1" s="74" t="s">
        <v>31</v>
      </c>
      <c r="G1" s="74"/>
      <c r="P1" s="14" t="s">
        <v>29</v>
      </c>
      <c r="Q1" s="42"/>
      <c r="R1" s="42"/>
      <c r="S1" s="42"/>
      <c r="T1" s="42"/>
      <c r="U1" s="42"/>
      <c r="V1" t="s">
        <v>125</v>
      </c>
    </row>
    <row r="2" spans="1:28" ht="43.2" x14ac:dyDescent="0.55000000000000004">
      <c r="A2" t="s">
        <v>9</v>
      </c>
      <c r="B2" s="13" t="s">
        <v>10</v>
      </c>
      <c r="C2" t="s">
        <v>11</v>
      </c>
      <c r="D2" s="14" t="s">
        <v>26</v>
      </c>
      <c r="E2" s="14" t="s">
        <v>27</v>
      </c>
      <c r="F2" s="14" t="s">
        <v>26</v>
      </c>
      <c r="G2" s="14" t="s">
        <v>27</v>
      </c>
      <c r="H2" s="14" t="s">
        <v>28</v>
      </c>
      <c r="I2" s="14" t="s">
        <v>44</v>
      </c>
      <c r="J2" s="14" t="s">
        <v>45</v>
      </c>
      <c r="K2" s="14" t="s">
        <v>0</v>
      </c>
      <c r="L2" s="14" t="s">
        <v>46</v>
      </c>
      <c r="M2" s="14" t="s">
        <v>47</v>
      </c>
      <c r="N2" s="14" t="s">
        <v>48</v>
      </c>
      <c r="O2" s="17" t="s">
        <v>49</v>
      </c>
      <c r="P2" t="s">
        <v>11</v>
      </c>
      <c r="Q2" s="42" t="s">
        <v>119</v>
      </c>
      <c r="R2" s="42" t="s">
        <v>120</v>
      </c>
      <c r="S2" s="43" t="s">
        <v>123</v>
      </c>
      <c r="T2" s="43" t="s">
        <v>121</v>
      </c>
      <c r="U2" s="43" t="s">
        <v>122</v>
      </c>
      <c r="V2" s="44" t="s">
        <v>124</v>
      </c>
      <c r="AB2" s="51" t="s">
        <v>127</v>
      </c>
    </row>
    <row r="3" spans="1:28" x14ac:dyDescent="0.55000000000000004">
      <c r="A3">
        <v>1</v>
      </c>
      <c r="B3" s="13">
        <v>1</v>
      </c>
      <c r="C3" t="s">
        <v>50</v>
      </c>
      <c r="D3" s="15"/>
      <c r="E3" s="15"/>
      <c r="F3" s="15"/>
      <c r="G3" s="15"/>
      <c r="H3" s="15"/>
      <c r="I3" s="15"/>
      <c r="J3" s="15"/>
      <c r="K3" s="45" t="e">
        <f>IF($C3=#REF!,#REF!,"")</f>
        <v>#REF!</v>
      </c>
      <c r="L3" s="45" t="e">
        <f>IF($C3=#REF!,#REF!,"")</f>
        <v>#REF!</v>
      </c>
      <c r="M3" s="47" t="e">
        <f>IF($C3=#REF!,#REF!,"")</f>
        <v>#REF!</v>
      </c>
      <c r="N3" s="47" t="e">
        <f>IF($C3=#REF!,#REF!,"")</f>
        <v>#REF!</v>
      </c>
      <c r="O3" s="47" t="e">
        <f>IF($C3=#REF!,#REF!,"")</f>
        <v>#REF!</v>
      </c>
      <c r="P3" t="s">
        <v>50</v>
      </c>
      <c r="Q3" s="45">
        <v>0.29310000000000003</v>
      </c>
      <c r="R3" s="45">
        <v>0.29310000000000003</v>
      </c>
      <c r="S3" s="45">
        <v>0.161908</v>
      </c>
      <c r="T3" s="45">
        <v>1.7999999999999999E-2</v>
      </c>
      <c r="U3" s="46">
        <v>109</v>
      </c>
      <c r="V3" s="46">
        <f>U3*1000/1000000</f>
        <v>0.109</v>
      </c>
      <c r="AB3" s="50" t="s">
        <v>136</v>
      </c>
    </row>
    <row r="4" spans="1:28" x14ac:dyDescent="0.55000000000000004">
      <c r="A4">
        <v>2</v>
      </c>
      <c r="B4" s="13">
        <v>2</v>
      </c>
      <c r="C4" t="s">
        <v>51</v>
      </c>
      <c r="D4" s="15"/>
      <c r="E4" s="15"/>
      <c r="F4" s="15"/>
      <c r="G4" s="15"/>
      <c r="H4" s="15"/>
      <c r="I4" s="15"/>
      <c r="J4" s="15"/>
      <c r="K4" s="45" t="e">
        <f>IF($C4=#REF!,#REF!,"")</f>
        <v>#REF!</v>
      </c>
      <c r="L4" s="45" t="e">
        <f>IF($C4=#REF!,#REF!,"")</f>
        <v>#REF!</v>
      </c>
      <c r="M4" s="47" t="e">
        <f>IF($C4=#REF!,#REF!,"")</f>
        <v>#REF!</v>
      </c>
      <c r="N4" s="47" t="e">
        <f>IF($C4=#REF!,#REF!,"")</f>
        <v>#REF!</v>
      </c>
      <c r="O4" s="47" t="e">
        <f>IF($C4=#REF!,#REF!,"")</f>
        <v>#REF!</v>
      </c>
      <c r="P4" t="s">
        <v>51</v>
      </c>
      <c r="Q4" s="45">
        <v>0.41639999999999999</v>
      </c>
      <c r="R4" s="45">
        <v>0.41639999999999999</v>
      </c>
      <c r="S4" s="45">
        <v>0.17813799999999999</v>
      </c>
      <c r="T4" s="45">
        <v>2.8000000000000001E-2</v>
      </c>
      <c r="U4" s="46">
        <v>132</v>
      </c>
      <c r="V4" s="46">
        <f t="shared" ref="V4:V67" si="0">U4*1000/1000000</f>
        <v>0.13200000000000001</v>
      </c>
      <c r="AB4" s="50" t="s">
        <v>128</v>
      </c>
    </row>
    <row r="5" spans="1:28" x14ac:dyDescent="0.55000000000000004">
      <c r="A5">
        <v>3</v>
      </c>
      <c r="B5" s="13">
        <v>3</v>
      </c>
      <c r="C5" t="s">
        <v>52</v>
      </c>
      <c r="D5" s="15"/>
      <c r="E5" s="15"/>
      <c r="F5" s="15"/>
      <c r="G5" s="15"/>
      <c r="H5" s="15"/>
      <c r="I5" s="15"/>
      <c r="J5" s="15"/>
      <c r="K5" s="45" t="e">
        <f>IF($C5=#REF!,#REF!,"")</f>
        <v>#REF!</v>
      </c>
      <c r="L5" s="45" t="e">
        <f>IF($C5=#REF!,#REF!,"")</f>
        <v>#REF!</v>
      </c>
      <c r="M5" s="47" t="e">
        <f>IF($C5=#REF!,#REF!,"")</f>
        <v>#REF!</v>
      </c>
      <c r="N5" s="47" t="e">
        <f>IF($C5=#REF!,#REF!,"")</f>
        <v>#REF!</v>
      </c>
      <c r="O5" s="47" t="e">
        <f>IF($C5=#REF!,#REF!,"")</f>
        <v>#REF!</v>
      </c>
      <c r="P5" t="s">
        <v>52</v>
      </c>
      <c r="Q5" s="45">
        <v>0.4491</v>
      </c>
      <c r="R5" s="45">
        <v>0.4491</v>
      </c>
      <c r="S5" s="45">
        <v>0.20843600000000001</v>
      </c>
      <c r="T5" s="45">
        <v>3.4000000000000002E-2</v>
      </c>
      <c r="U5" s="46">
        <v>900</v>
      </c>
      <c r="V5" s="46">
        <f t="shared" si="0"/>
        <v>0.9</v>
      </c>
      <c r="AB5" s="50" t="s">
        <v>1267</v>
      </c>
    </row>
    <row r="6" spans="1:28" x14ac:dyDescent="0.55000000000000004">
      <c r="A6">
        <v>4</v>
      </c>
      <c r="B6" s="13">
        <v>4</v>
      </c>
      <c r="C6" t="s">
        <v>53</v>
      </c>
      <c r="D6" s="15"/>
      <c r="E6" s="15"/>
      <c r="F6" s="15"/>
      <c r="G6" s="15"/>
      <c r="H6" s="15"/>
      <c r="I6" s="15"/>
      <c r="J6" s="15"/>
      <c r="K6" s="45" t="e">
        <f>IF($C6=#REF!,#REF!,"")</f>
        <v>#REF!</v>
      </c>
      <c r="L6" s="45" t="e">
        <f>IF($C6=#REF!,#REF!,"")</f>
        <v>#REF!</v>
      </c>
      <c r="M6" s="47" t="e">
        <f>IF($C6=#REF!,#REF!,"")</f>
        <v>#REF!</v>
      </c>
      <c r="N6" s="47" t="e">
        <f>IF($C6=#REF!,#REF!,"")</f>
        <v>#REF!</v>
      </c>
      <c r="O6" s="47" t="e">
        <f>IF($C6=#REF!,#REF!,"")</f>
        <v>#REF!</v>
      </c>
      <c r="P6" t="s">
        <v>53</v>
      </c>
      <c r="Q6" s="45">
        <v>0.35620000000000002</v>
      </c>
      <c r="R6" s="45">
        <v>0.35620000000000002</v>
      </c>
      <c r="S6" s="45">
        <v>0.172157</v>
      </c>
      <c r="T6" s="45">
        <v>2.3E-2</v>
      </c>
      <c r="U6" s="46">
        <v>181</v>
      </c>
      <c r="V6" s="46">
        <f t="shared" si="0"/>
        <v>0.18099999999999999</v>
      </c>
    </row>
    <row r="7" spans="1:28" x14ac:dyDescent="0.55000000000000004">
      <c r="A7">
        <v>5</v>
      </c>
      <c r="B7" s="13" t="s">
        <v>32</v>
      </c>
      <c r="C7" t="s">
        <v>54</v>
      </c>
      <c r="D7" s="15"/>
      <c r="E7" s="15"/>
      <c r="F7" s="15"/>
      <c r="G7" s="15"/>
      <c r="H7" s="15"/>
      <c r="I7" s="15"/>
      <c r="J7" s="15"/>
      <c r="K7" s="45" t="e">
        <f>IF($C7=#REF!,#REF!,"")</f>
        <v>#REF!</v>
      </c>
      <c r="L7" s="45" t="e">
        <f>IF($C7=#REF!,#REF!,"")</f>
        <v>#REF!</v>
      </c>
      <c r="M7" s="47" t="e">
        <f>IF($C7=#REF!,#REF!,"")</f>
        <v>#REF!</v>
      </c>
      <c r="N7" s="47" t="e">
        <f>IF($C7=#REF!,#REF!,"")</f>
        <v>#REF!</v>
      </c>
      <c r="O7" s="47" t="e">
        <f>IF($C7=#REF!,#REF!,"")</f>
        <v>#REF!</v>
      </c>
      <c r="P7" t="s">
        <v>54</v>
      </c>
      <c r="Q7" s="45">
        <v>0.1709</v>
      </c>
      <c r="R7" s="45">
        <v>0.1709</v>
      </c>
      <c r="S7" s="45">
        <v>0.101339</v>
      </c>
      <c r="T7" s="45">
        <v>1.2999999999999999E-2</v>
      </c>
      <c r="U7" s="46">
        <v>23</v>
      </c>
      <c r="V7" s="46">
        <f t="shared" si="0"/>
        <v>2.3E-2</v>
      </c>
    </row>
    <row r="8" spans="1:28" x14ac:dyDescent="0.55000000000000004">
      <c r="A8">
        <v>6</v>
      </c>
      <c r="B8" s="13" t="s">
        <v>33</v>
      </c>
      <c r="C8" t="s">
        <v>55</v>
      </c>
      <c r="D8" s="15"/>
      <c r="E8" s="15"/>
      <c r="F8" s="15"/>
      <c r="G8" s="15"/>
      <c r="H8" s="15"/>
      <c r="I8" s="15"/>
      <c r="J8" s="15"/>
      <c r="K8" s="45" t="e">
        <f>IF($C8=#REF!,#REF!,"")</f>
        <v>#REF!</v>
      </c>
      <c r="L8" s="45" t="e">
        <f>IF($C8=#REF!,#REF!,"")</f>
        <v>#REF!</v>
      </c>
      <c r="M8" s="47" t="e">
        <f>IF($C8=#REF!,#REF!,"")</f>
        <v>#REF!</v>
      </c>
      <c r="N8" s="47" t="e">
        <f>IF($C8=#REF!,#REF!,"")</f>
        <v>#REF!</v>
      </c>
      <c r="O8" s="47" t="e">
        <f>IF($C8=#REF!,#REF!,"")</f>
        <v>#REF!</v>
      </c>
      <c r="P8" t="s">
        <v>55</v>
      </c>
      <c r="Q8" s="45">
        <v>0.1114</v>
      </c>
      <c r="R8" s="45">
        <v>0.1114</v>
      </c>
      <c r="S8" s="45">
        <v>5.1128E-2</v>
      </c>
      <c r="T8" s="45">
        <v>8.0000000000000002E-3</v>
      </c>
      <c r="U8" s="46">
        <v>19</v>
      </c>
      <c r="V8" s="46">
        <f t="shared" si="0"/>
        <v>1.9E-2</v>
      </c>
    </row>
    <row r="9" spans="1:28" x14ac:dyDescent="0.55000000000000004">
      <c r="A9">
        <v>7</v>
      </c>
      <c r="B9" s="13" t="s">
        <v>34</v>
      </c>
      <c r="C9" t="s">
        <v>56</v>
      </c>
      <c r="D9" s="15"/>
      <c r="E9" s="15"/>
      <c r="F9" s="15"/>
      <c r="G9" s="15"/>
      <c r="H9" s="15"/>
      <c r="I9" s="15"/>
      <c r="J9" s="15"/>
      <c r="K9" s="45" t="e">
        <f>IF($C9=#REF!,#REF!,"")</f>
        <v>#REF!</v>
      </c>
      <c r="L9" s="45" t="e">
        <f>IF($C9=#REF!,#REF!,"")</f>
        <v>#REF!</v>
      </c>
      <c r="M9" s="47" t="e">
        <f>IF($C9=#REF!,#REF!,"")</f>
        <v>#REF!</v>
      </c>
      <c r="N9" s="47" t="e">
        <f>IF($C9=#REF!,#REF!,"")</f>
        <v>#REF!</v>
      </c>
      <c r="O9" s="47" t="e">
        <f>IF($C9=#REF!,#REF!,"")</f>
        <v>#REF!</v>
      </c>
      <c r="P9" t="s">
        <v>56</v>
      </c>
      <c r="Q9" s="45">
        <v>0.29380000000000001</v>
      </c>
      <c r="R9" s="45">
        <v>0.29380000000000001</v>
      </c>
      <c r="S9" s="45">
        <v>0.122324</v>
      </c>
      <c r="T9" s="45">
        <v>0.02</v>
      </c>
      <c r="U9" s="46">
        <v>26</v>
      </c>
      <c r="V9" s="46">
        <f t="shared" si="0"/>
        <v>2.5999999999999999E-2</v>
      </c>
    </row>
    <row r="10" spans="1:28" x14ac:dyDescent="0.55000000000000004">
      <c r="A10">
        <v>8</v>
      </c>
      <c r="B10" s="13" t="s">
        <v>35</v>
      </c>
      <c r="C10" t="s">
        <v>57</v>
      </c>
      <c r="D10" s="15"/>
      <c r="E10" s="15"/>
      <c r="F10" s="15"/>
      <c r="G10" s="15"/>
      <c r="H10" s="15"/>
      <c r="I10" s="15"/>
      <c r="J10" s="15"/>
      <c r="K10" s="45" t="e">
        <f>IF($C10=#REF!,#REF!,"")</f>
        <v>#REF!</v>
      </c>
      <c r="L10" s="45" t="e">
        <f>IF($C10=#REF!,#REF!,"")</f>
        <v>#REF!</v>
      </c>
      <c r="M10" s="47" t="e">
        <f>IF($C10=#REF!,#REF!,"")</f>
        <v>#REF!</v>
      </c>
      <c r="N10" s="47" t="e">
        <f>IF($C10=#REF!,#REF!,"")</f>
        <v>#REF!</v>
      </c>
      <c r="O10" s="47" t="e">
        <f>IF($C10=#REF!,#REF!,"")</f>
        <v>#REF!</v>
      </c>
      <c r="P10" t="s">
        <v>57</v>
      </c>
      <c r="Q10" s="45">
        <v>0.1482</v>
      </c>
      <c r="R10" s="45">
        <v>0.1482</v>
      </c>
      <c r="S10" s="45">
        <v>6.2121000000000003E-2</v>
      </c>
      <c r="T10" s="45">
        <v>6.0000000000000001E-3</v>
      </c>
      <c r="U10" s="46">
        <v>10</v>
      </c>
      <c r="V10" s="46">
        <f t="shared" si="0"/>
        <v>0.01</v>
      </c>
    </row>
    <row r="11" spans="1:28" x14ac:dyDescent="0.55000000000000004">
      <c r="A11">
        <v>9</v>
      </c>
      <c r="B11" s="13">
        <v>7</v>
      </c>
      <c r="C11" t="s">
        <v>58</v>
      </c>
      <c r="D11" s="15"/>
      <c r="E11" s="15"/>
      <c r="F11" s="15"/>
      <c r="G11" s="15"/>
      <c r="H11" s="15"/>
      <c r="I11" s="15"/>
      <c r="J11" s="15"/>
      <c r="K11" s="45" t="e">
        <f>IF($C11=#REF!,#REF!,"")</f>
        <v>#REF!</v>
      </c>
      <c r="L11" s="45" t="e">
        <f>IF($C11=#REF!,#REF!,"")</f>
        <v>#REF!</v>
      </c>
      <c r="M11" s="47" t="e">
        <f>IF($C11=#REF!,#REF!,"")</f>
        <v>#REF!</v>
      </c>
      <c r="N11" s="47" t="e">
        <f>IF($C11=#REF!,#REF!,"")</f>
        <v>#REF!</v>
      </c>
      <c r="O11" s="47" t="e">
        <f>IF($C11=#REF!,#REF!,"")</f>
        <v>#REF!</v>
      </c>
      <c r="P11" t="s">
        <v>58</v>
      </c>
      <c r="Q11" s="45">
        <v>0.45279999999999998</v>
      </c>
      <c r="R11" s="45">
        <v>0.45279999999999998</v>
      </c>
      <c r="S11" s="45">
        <v>0.26430500000000001</v>
      </c>
      <c r="T11" s="45">
        <v>4.4999999999999998E-2</v>
      </c>
      <c r="U11" s="46">
        <v>103</v>
      </c>
      <c r="V11" s="46">
        <f t="shared" si="0"/>
        <v>0.10299999999999999</v>
      </c>
    </row>
    <row r="12" spans="1:28" x14ac:dyDescent="0.55000000000000004">
      <c r="A12">
        <v>10</v>
      </c>
      <c r="B12" s="13">
        <v>8</v>
      </c>
      <c r="C12" t="s">
        <v>59</v>
      </c>
      <c r="D12" s="15"/>
      <c r="E12" s="15"/>
      <c r="F12" s="15"/>
      <c r="G12" s="15"/>
      <c r="H12" s="15"/>
      <c r="I12" s="15"/>
      <c r="J12" s="15"/>
      <c r="K12" s="45" t="e">
        <f>IF($C12=#REF!,#REF!,"")</f>
        <v>#REF!</v>
      </c>
      <c r="L12" s="45" t="e">
        <f>IF($C12=#REF!,#REF!,"")</f>
        <v>#REF!</v>
      </c>
      <c r="M12" s="47" t="e">
        <f>IF($C12=#REF!,#REF!,"")</f>
        <v>#REF!</v>
      </c>
      <c r="N12" s="47" t="e">
        <f>IF($C12=#REF!,#REF!,"")</f>
        <v>#REF!</v>
      </c>
      <c r="O12" s="47" t="e">
        <f>IF($C12=#REF!,#REF!,"")</f>
        <v>#REF!</v>
      </c>
      <c r="P12" t="s">
        <v>59</v>
      </c>
      <c r="Q12" s="45">
        <v>0.40289999999999998</v>
      </c>
      <c r="R12" s="45">
        <v>0.40289999999999998</v>
      </c>
      <c r="S12" s="45">
        <v>0.25623600000000002</v>
      </c>
      <c r="T12" s="45">
        <v>3.4000000000000002E-2</v>
      </c>
      <c r="U12" s="46">
        <v>62</v>
      </c>
      <c r="V12" s="46">
        <f t="shared" si="0"/>
        <v>6.2E-2</v>
      </c>
    </row>
    <row r="13" spans="1:28" x14ac:dyDescent="0.55000000000000004">
      <c r="A13">
        <v>11</v>
      </c>
      <c r="B13" s="13">
        <v>9</v>
      </c>
      <c r="C13" t="s">
        <v>60</v>
      </c>
      <c r="D13" s="15"/>
      <c r="E13" s="15"/>
      <c r="F13" s="15"/>
      <c r="G13" s="15"/>
      <c r="H13" s="15"/>
      <c r="I13" s="15"/>
      <c r="J13" s="15"/>
      <c r="K13" s="45" t="e">
        <f>IF($C13=#REF!,#REF!,"")</f>
        <v>#REF!</v>
      </c>
      <c r="L13" s="45" t="e">
        <f>IF($C13=#REF!,#REF!,"")</f>
        <v>#REF!</v>
      </c>
      <c r="M13" s="47" t="e">
        <f>IF($C13=#REF!,#REF!,"")</f>
        <v>#REF!</v>
      </c>
      <c r="N13" s="47" t="e">
        <f>IF($C13=#REF!,#REF!,"")</f>
        <v>#REF!</v>
      </c>
      <c r="O13" s="47" t="e">
        <f>IF($C13=#REF!,#REF!,"")</f>
        <v>#REF!</v>
      </c>
      <c r="P13" t="s">
        <v>60</v>
      </c>
      <c r="Q13" s="45">
        <v>0.84640000000000004</v>
      </c>
      <c r="R13" s="45">
        <v>0.84640000000000004</v>
      </c>
      <c r="S13" s="45">
        <v>0.48300799999999999</v>
      </c>
      <c r="T13" s="45">
        <v>7.1999999999999995E-2</v>
      </c>
      <c r="U13" s="46">
        <v>491</v>
      </c>
      <c r="V13" s="46">
        <f t="shared" si="0"/>
        <v>0.49099999999999999</v>
      </c>
    </row>
    <row r="14" spans="1:28" x14ac:dyDescent="0.55000000000000004">
      <c r="A14">
        <v>12</v>
      </c>
      <c r="B14" s="13">
        <v>10</v>
      </c>
      <c r="C14" t="s">
        <v>61</v>
      </c>
      <c r="D14" s="15"/>
      <c r="E14" s="15"/>
      <c r="F14" s="15"/>
      <c r="G14" s="15"/>
      <c r="H14" s="15"/>
      <c r="I14" s="15"/>
      <c r="J14" s="15"/>
      <c r="K14" s="45" t="e">
        <f>IF($C14=#REF!,#REF!,"")</f>
        <v>#REF!</v>
      </c>
      <c r="L14" s="45" t="e">
        <f>IF($C14=#REF!,#REF!,"")</f>
        <v>#REF!</v>
      </c>
      <c r="M14" s="47" t="e">
        <f>IF($C14=#REF!,#REF!,"")</f>
        <v>#REF!</v>
      </c>
      <c r="N14" s="47" t="e">
        <f>IF($C14=#REF!,#REF!,"")</f>
        <v>#REF!</v>
      </c>
      <c r="O14" s="47" t="e">
        <f>IF($C14=#REF!,#REF!,"")</f>
        <v>#REF!</v>
      </c>
      <c r="P14" t="s">
        <v>61</v>
      </c>
      <c r="Q14" s="45">
        <v>0.6784</v>
      </c>
      <c r="R14" s="45">
        <v>0.6784</v>
      </c>
      <c r="S14" s="45">
        <v>0.32154700000000003</v>
      </c>
      <c r="T14" s="45">
        <v>5.0999999999999997E-2</v>
      </c>
      <c r="U14" s="46">
        <v>320</v>
      </c>
      <c r="V14" s="46">
        <f t="shared" si="0"/>
        <v>0.32</v>
      </c>
    </row>
    <row r="15" spans="1:28" x14ac:dyDescent="0.55000000000000004">
      <c r="A15">
        <v>13</v>
      </c>
      <c r="B15" s="13">
        <v>11</v>
      </c>
      <c r="C15" t="s">
        <v>62</v>
      </c>
      <c r="D15" s="15"/>
      <c r="E15" s="15"/>
      <c r="F15" s="15"/>
      <c r="G15" s="15"/>
      <c r="H15" s="15"/>
      <c r="I15" s="15"/>
      <c r="J15" s="15"/>
      <c r="K15" s="45" t="e">
        <f>IF($C15=#REF!,#REF!,"")</f>
        <v>#REF!</v>
      </c>
      <c r="L15" s="45" t="e">
        <f>IF($C15=#REF!,#REF!,"")</f>
        <v>#REF!</v>
      </c>
      <c r="M15" s="47" t="e">
        <f>IF($C15=#REF!,#REF!,"")</f>
        <v>#REF!</v>
      </c>
      <c r="N15" s="47" t="e">
        <f>IF($C15=#REF!,#REF!,"")</f>
        <v>#REF!</v>
      </c>
      <c r="O15" s="47" t="e">
        <f>IF($C15=#REF!,#REF!,"")</f>
        <v>#REF!</v>
      </c>
      <c r="P15" t="s">
        <v>62</v>
      </c>
      <c r="Q15" s="45">
        <v>1.8102</v>
      </c>
      <c r="R15" s="45">
        <v>1.8102</v>
      </c>
      <c r="S15" s="45">
        <v>1.146633</v>
      </c>
      <c r="T15" s="45">
        <v>0.20100000000000001</v>
      </c>
      <c r="U15" s="46">
        <v>630</v>
      </c>
      <c r="V15" s="46">
        <f t="shared" si="0"/>
        <v>0.63</v>
      </c>
    </row>
    <row r="16" spans="1:28" x14ac:dyDescent="0.55000000000000004">
      <c r="A16">
        <v>14</v>
      </c>
      <c r="B16" s="13">
        <v>12</v>
      </c>
      <c r="C16" t="s">
        <v>63</v>
      </c>
      <c r="D16" s="15"/>
      <c r="E16" s="15"/>
      <c r="F16" s="15"/>
      <c r="G16" s="15"/>
      <c r="H16" s="15"/>
      <c r="I16" s="15"/>
      <c r="J16" s="15"/>
      <c r="K16" s="45" t="e">
        <f>IF($C16=#REF!,#REF!,"")</f>
        <v>#REF!</v>
      </c>
      <c r="L16" s="45" t="e">
        <f>IF($C16=#REF!,#REF!,"")</f>
        <v>#REF!</v>
      </c>
      <c r="M16" s="47" t="e">
        <f>IF($C16=#REF!,#REF!,"")</f>
        <v>#REF!</v>
      </c>
      <c r="N16" s="47" t="e">
        <f>IF($C16=#REF!,#REF!,"")</f>
        <v>#REF!</v>
      </c>
      <c r="O16" s="47" t="e">
        <f>IF($C16=#REF!,#REF!,"")</f>
        <v>#REF!</v>
      </c>
      <c r="P16" t="s">
        <v>63</v>
      </c>
      <c r="Q16" s="45">
        <v>6.9185999999999996</v>
      </c>
      <c r="R16" s="45">
        <v>6.9185999999999996</v>
      </c>
      <c r="S16" s="45">
        <v>3.721149</v>
      </c>
      <c r="T16" s="45">
        <v>0.52700000000000002</v>
      </c>
      <c r="U16" s="46">
        <v>648</v>
      </c>
      <c r="V16" s="46">
        <f t="shared" si="0"/>
        <v>0.64800000000000002</v>
      </c>
    </row>
    <row r="17" spans="1:22" x14ac:dyDescent="0.55000000000000004">
      <c r="A17">
        <v>15</v>
      </c>
      <c r="B17" s="13">
        <v>13</v>
      </c>
      <c r="C17" t="s">
        <v>64</v>
      </c>
      <c r="D17" s="15"/>
      <c r="E17" s="15"/>
      <c r="F17" s="15"/>
      <c r="G17" s="15"/>
      <c r="H17" s="15"/>
      <c r="I17" s="15"/>
      <c r="J17" s="15"/>
      <c r="K17" s="45" t="e">
        <f>IF($C17=#REF!,#REF!,"")</f>
        <v>#REF!</v>
      </c>
      <c r="L17" s="45" t="e">
        <f>IF($C17=#REF!,#REF!,"")</f>
        <v>#REF!</v>
      </c>
      <c r="M17" s="47" t="e">
        <f>IF($C17=#REF!,#REF!,"")</f>
        <v>#REF!</v>
      </c>
      <c r="N17" s="47" t="e">
        <f>IF($C17=#REF!,#REF!,"")</f>
        <v>#REF!</v>
      </c>
      <c r="O17" s="47" t="e">
        <f>IF($C17=#REF!,#REF!,"")</f>
        <v>#REF!</v>
      </c>
      <c r="P17" t="s">
        <v>64</v>
      </c>
      <c r="Q17" s="45">
        <v>1.4395</v>
      </c>
      <c r="R17" s="45">
        <v>1.4395</v>
      </c>
      <c r="S17" s="45">
        <v>0.99995500000000004</v>
      </c>
      <c r="T17" s="45">
        <v>0.17100000000000001</v>
      </c>
      <c r="U17" s="46">
        <v>311</v>
      </c>
      <c r="V17" s="46">
        <f t="shared" si="0"/>
        <v>0.311</v>
      </c>
    </row>
    <row r="18" spans="1:22" x14ac:dyDescent="0.55000000000000004">
      <c r="A18">
        <v>16</v>
      </c>
      <c r="B18" s="13">
        <v>14</v>
      </c>
      <c r="C18" t="s">
        <v>65</v>
      </c>
      <c r="D18" s="15"/>
      <c r="E18" s="15"/>
      <c r="F18" s="15"/>
      <c r="G18" s="15"/>
      <c r="H18" s="15"/>
      <c r="I18" s="15"/>
      <c r="J18" s="15"/>
      <c r="K18" s="45" t="e">
        <f>IF($C18=#REF!,#REF!,"")</f>
        <v>#REF!</v>
      </c>
      <c r="L18" s="45" t="e">
        <f>IF($C18=#REF!,#REF!,"")</f>
        <v>#REF!</v>
      </c>
      <c r="M18" s="47" t="e">
        <f>IF($C18=#REF!,#REF!,"")</f>
        <v>#REF!</v>
      </c>
      <c r="N18" s="47" t="e">
        <f>IF($C18=#REF!,#REF!,"")</f>
        <v>#REF!</v>
      </c>
      <c r="O18" s="47" t="e">
        <f>IF($C18=#REF!,#REF!,"")</f>
        <v>#REF!</v>
      </c>
      <c r="P18" t="s">
        <v>65</v>
      </c>
      <c r="Q18" s="45">
        <v>0.88219999999999998</v>
      </c>
      <c r="R18" s="45">
        <v>0.88219999999999998</v>
      </c>
      <c r="S18" s="45">
        <v>0.47901700000000003</v>
      </c>
      <c r="T18" s="45">
        <v>7.8E-2</v>
      </c>
      <c r="U18" s="46">
        <v>933</v>
      </c>
      <c r="V18" s="46">
        <f t="shared" si="0"/>
        <v>0.93300000000000005</v>
      </c>
    </row>
    <row r="19" spans="1:22" x14ac:dyDescent="0.55000000000000004">
      <c r="A19">
        <v>17</v>
      </c>
      <c r="B19" s="13">
        <v>15</v>
      </c>
      <c r="C19" t="s">
        <v>66</v>
      </c>
      <c r="D19" s="15"/>
      <c r="E19" s="15"/>
      <c r="F19" s="15"/>
      <c r="G19" s="15"/>
      <c r="H19" s="15"/>
      <c r="I19" s="15"/>
      <c r="J19" s="15"/>
      <c r="K19" s="45" t="e">
        <f>IF($C19=#REF!,#REF!,"")</f>
        <v>#REF!</v>
      </c>
      <c r="L19" s="45" t="e">
        <f>IF($C19=#REF!,#REF!,"")</f>
        <v>#REF!</v>
      </c>
      <c r="M19" s="47" t="e">
        <f>IF($C19=#REF!,#REF!,"")</f>
        <v>#REF!</v>
      </c>
      <c r="N19" s="47" t="e">
        <f>IF($C19=#REF!,#REF!,"")</f>
        <v>#REF!</v>
      </c>
      <c r="O19" s="47" t="e">
        <f>IF($C19=#REF!,#REF!,"")</f>
        <v>#REF!</v>
      </c>
      <c r="P19" t="s">
        <v>66</v>
      </c>
      <c r="Q19" s="45">
        <v>0.53200000000000003</v>
      </c>
      <c r="R19" s="45">
        <v>0.53200000000000003</v>
      </c>
      <c r="S19" s="45">
        <v>0.26747199999999999</v>
      </c>
      <c r="T19" s="45">
        <v>3.5000000000000003E-2</v>
      </c>
      <c r="U19" s="46">
        <v>768</v>
      </c>
      <c r="V19" s="46">
        <f t="shared" si="0"/>
        <v>0.76800000000000002</v>
      </c>
    </row>
    <row r="20" spans="1:22" x14ac:dyDescent="0.55000000000000004">
      <c r="A20">
        <v>18</v>
      </c>
      <c r="B20" s="13">
        <v>16</v>
      </c>
      <c r="C20" t="s">
        <v>67</v>
      </c>
      <c r="D20" s="15"/>
      <c r="E20" s="15"/>
      <c r="F20" s="15"/>
      <c r="G20" s="15"/>
      <c r="H20" s="15"/>
      <c r="I20" s="15"/>
      <c r="J20" s="15"/>
      <c r="K20" s="45" t="e">
        <f>IF($C20=#REF!,#REF!,"")</f>
        <v>#REF!</v>
      </c>
      <c r="L20" s="45" t="e">
        <f>IF($C20=#REF!,#REF!,"")</f>
        <v>#REF!</v>
      </c>
      <c r="M20" s="47" t="e">
        <f>IF($C20=#REF!,#REF!,"")</f>
        <v>#REF!</v>
      </c>
      <c r="N20" s="47" t="e">
        <f>IF($C20=#REF!,#REF!,"")</f>
        <v>#REF!</v>
      </c>
      <c r="O20" s="47" t="e">
        <f>IF($C20=#REF!,#REF!,"")</f>
        <v>#REF!</v>
      </c>
      <c r="P20" t="s">
        <v>67</v>
      </c>
      <c r="Q20" s="45">
        <v>2.5880000000000001</v>
      </c>
      <c r="R20" s="45">
        <v>2.5880000000000001</v>
      </c>
      <c r="S20" s="45">
        <v>1.6960470000000001</v>
      </c>
      <c r="T20" s="45">
        <v>0.28199999999999997</v>
      </c>
      <c r="U20" s="46">
        <v>497</v>
      </c>
      <c r="V20" s="46">
        <f t="shared" si="0"/>
        <v>0.497</v>
      </c>
    </row>
    <row r="21" spans="1:22" x14ac:dyDescent="0.55000000000000004">
      <c r="A21">
        <v>19</v>
      </c>
      <c r="B21" s="13">
        <v>17</v>
      </c>
      <c r="C21" t="s">
        <v>68</v>
      </c>
      <c r="D21" s="15"/>
      <c r="E21" s="15"/>
      <c r="F21" s="15"/>
      <c r="G21" s="15"/>
      <c r="H21" s="15"/>
      <c r="I21" s="15"/>
      <c r="J21" s="15"/>
      <c r="K21" s="45" t="e">
        <f>IF($C21=#REF!,#REF!,"")</f>
        <v>#REF!</v>
      </c>
      <c r="L21" s="45" t="e">
        <f>IF($C21=#REF!,#REF!,"")</f>
        <v>#REF!</v>
      </c>
      <c r="M21" s="47" t="e">
        <f>IF($C21=#REF!,#REF!,"")</f>
        <v>#REF!</v>
      </c>
      <c r="N21" s="47" t="e">
        <f>IF($C21=#REF!,#REF!,"")</f>
        <v>#REF!</v>
      </c>
      <c r="O21" s="47" t="e">
        <f>IF($C21=#REF!,#REF!,"")</f>
        <v>#REF!</v>
      </c>
      <c r="P21" t="s">
        <v>68</v>
      </c>
      <c r="Q21" s="45">
        <v>1.0784</v>
      </c>
      <c r="R21" s="45">
        <v>1.0784</v>
      </c>
      <c r="S21" s="45">
        <v>0.71854300000000004</v>
      </c>
      <c r="T21" s="45">
        <v>0.123</v>
      </c>
      <c r="U21" s="46">
        <v>149</v>
      </c>
      <c r="V21" s="46">
        <f t="shared" si="0"/>
        <v>0.14899999999999999</v>
      </c>
    </row>
    <row r="22" spans="1:22" x14ac:dyDescent="0.55000000000000004">
      <c r="A22">
        <v>20</v>
      </c>
      <c r="B22" s="13">
        <v>18</v>
      </c>
      <c r="C22" t="s">
        <v>69</v>
      </c>
      <c r="D22" s="15"/>
      <c r="E22" s="15"/>
      <c r="F22" s="15"/>
      <c r="G22" s="15"/>
      <c r="H22" s="15"/>
      <c r="I22" s="15"/>
      <c r="J22" s="15"/>
      <c r="K22" s="45" t="e">
        <f>IF($C22=#REF!,#REF!,"")</f>
        <v>#REF!</v>
      </c>
      <c r="L22" s="45" t="e">
        <f>IF($C22=#REF!,#REF!,"")</f>
        <v>#REF!</v>
      </c>
      <c r="M22" s="47" t="e">
        <f>IF($C22=#REF!,#REF!,"")</f>
        <v>#REF!</v>
      </c>
      <c r="N22" s="47" t="e">
        <f>IF($C22=#REF!,#REF!,"")</f>
        <v>#REF!</v>
      </c>
      <c r="O22" s="47" t="e">
        <f>IF($C22=#REF!,#REF!,"")</f>
        <v>#REF!</v>
      </c>
      <c r="P22" t="s">
        <v>69</v>
      </c>
      <c r="Q22" s="45">
        <v>0.84499999999999997</v>
      </c>
      <c r="R22" s="45">
        <v>0.84499999999999997</v>
      </c>
      <c r="S22" s="45">
        <v>0.48560799999999998</v>
      </c>
      <c r="T22" s="45">
        <v>9.0999999999999998E-2</v>
      </c>
      <c r="U22" s="46">
        <v>262</v>
      </c>
      <c r="V22" s="46">
        <f t="shared" si="0"/>
        <v>0.26200000000000001</v>
      </c>
    </row>
    <row r="23" spans="1:22" x14ac:dyDescent="0.55000000000000004">
      <c r="A23">
        <v>21</v>
      </c>
      <c r="B23" s="13">
        <v>19</v>
      </c>
      <c r="C23" t="s">
        <v>70</v>
      </c>
      <c r="D23" s="15"/>
      <c r="E23" s="15"/>
      <c r="F23" s="15"/>
      <c r="G23" s="15"/>
      <c r="H23" s="15"/>
      <c r="I23" s="15"/>
      <c r="J23" s="15"/>
      <c r="K23" s="45" t="e">
        <f>IF($C23=#REF!,#REF!,"")</f>
        <v>#REF!</v>
      </c>
      <c r="L23" s="45" t="e">
        <f>IF($C23=#REF!,#REF!,"")</f>
        <v>#REF!</v>
      </c>
      <c r="M23" s="47" t="e">
        <f>IF($C23=#REF!,#REF!,"")</f>
        <v>#REF!</v>
      </c>
      <c r="N23" s="47" t="e">
        <f>IF($C23=#REF!,#REF!,"")</f>
        <v>#REF!</v>
      </c>
      <c r="O23" s="47" t="e">
        <f>IF($C23=#REF!,#REF!,"")</f>
        <v>#REF!</v>
      </c>
      <c r="P23" t="s">
        <v>70</v>
      </c>
      <c r="Q23" s="45">
        <v>2.9912999999999998</v>
      </c>
      <c r="R23" s="45">
        <v>2.9912999999999998</v>
      </c>
      <c r="S23" s="45">
        <v>2.0338720000000001</v>
      </c>
      <c r="T23" s="45">
        <v>0.41699999999999998</v>
      </c>
      <c r="U23" s="46">
        <v>1462</v>
      </c>
      <c r="V23" s="46">
        <f t="shared" si="0"/>
        <v>1.462</v>
      </c>
    </row>
    <row r="24" spans="1:22" x14ac:dyDescent="0.55000000000000004">
      <c r="A24">
        <v>22</v>
      </c>
      <c r="B24" s="13">
        <v>20</v>
      </c>
      <c r="C24" t="s">
        <v>71</v>
      </c>
      <c r="D24" s="15"/>
      <c r="E24" s="15"/>
      <c r="F24" s="15"/>
      <c r="G24" s="15"/>
      <c r="H24" s="15"/>
      <c r="I24" s="15"/>
      <c r="J24" s="15"/>
      <c r="K24" s="45" t="e">
        <f>IF($C24=#REF!,#REF!,"")</f>
        <v>#REF!</v>
      </c>
      <c r="L24" s="45" t="e">
        <f>IF($C24=#REF!,#REF!,"")</f>
        <v>#REF!</v>
      </c>
      <c r="M24" s="47" t="e">
        <f>IF($C24=#REF!,#REF!,"")</f>
        <v>#REF!</v>
      </c>
      <c r="N24" s="47" t="e">
        <f>IF($C24=#REF!,#REF!,"")</f>
        <v>#REF!</v>
      </c>
      <c r="O24" s="47" t="e">
        <f>IF($C24=#REF!,#REF!,"")</f>
        <v>#REF!</v>
      </c>
      <c r="P24" t="s">
        <v>71</v>
      </c>
      <c r="Q24" s="45">
        <v>1.2395</v>
      </c>
      <c r="R24" s="45">
        <v>1.2395</v>
      </c>
      <c r="S24" s="45">
        <v>0.88417500000000004</v>
      </c>
      <c r="T24" s="45">
        <v>0.155</v>
      </c>
      <c r="U24" s="46">
        <v>1045</v>
      </c>
      <c r="V24" s="46">
        <f t="shared" si="0"/>
        <v>1.0449999999999999</v>
      </c>
    </row>
    <row r="25" spans="1:22" x14ac:dyDescent="0.55000000000000004">
      <c r="A25">
        <v>23</v>
      </c>
      <c r="B25" s="13">
        <v>21</v>
      </c>
      <c r="C25" t="s">
        <v>72</v>
      </c>
      <c r="D25" s="15"/>
      <c r="E25" s="15"/>
      <c r="F25" s="15"/>
      <c r="G25" s="15"/>
      <c r="H25" s="15"/>
      <c r="I25" s="15"/>
      <c r="J25" s="15"/>
      <c r="K25" s="45" t="e">
        <f>IF($C25=#REF!,#REF!,"")</f>
        <v>#REF!</v>
      </c>
      <c r="L25" s="45" t="e">
        <f>IF($C25=#REF!,#REF!,"")</f>
        <v>#REF!</v>
      </c>
      <c r="M25" s="47" t="e">
        <f>IF($C25=#REF!,#REF!,"")</f>
        <v>#REF!</v>
      </c>
      <c r="N25" s="47" t="e">
        <f>IF($C25=#REF!,#REF!,"")</f>
        <v>#REF!</v>
      </c>
      <c r="O25" s="47" t="e">
        <f>IF($C25=#REF!,#REF!,"")</f>
        <v>#REF!</v>
      </c>
      <c r="P25" t="s">
        <v>72</v>
      </c>
      <c r="Q25" s="45">
        <v>1.1619999999999999</v>
      </c>
      <c r="R25" s="45">
        <v>1.1619999999999999</v>
      </c>
      <c r="S25" s="45">
        <v>0.67302499999999998</v>
      </c>
      <c r="T25" s="45">
        <v>0.12</v>
      </c>
      <c r="U25" s="46">
        <v>794</v>
      </c>
      <c r="V25" s="46">
        <f t="shared" si="0"/>
        <v>0.79400000000000004</v>
      </c>
    </row>
    <row r="26" spans="1:22" x14ac:dyDescent="0.55000000000000004">
      <c r="A26">
        <v>24</v>
      </c>
      <c r="B26" s="13">
        <v>22</v>
      </c>
      <c r="C26" t="s">
        <v>73</v>
      </c>
      <c r="D26" s="15"/>
      <c r="E26" s="15"/>
      <c r="F26" s="15"/>
      <c r="G26" s="15"/>
      <c r="H26" s="15"/>
      <c r="I26" s="15"/>
      <c r="J26" s="15"/>
      <c r="K26" s="45" t="e">
        <f>IF($C26=#REF!,#REF!,"")</f>
        <v>#REF!</v>
      </c>
      <c r="L26" s="45" t="e">
        <f>IF($C26=#REF!,#REF!,"")</f>
        <v>#REF!</v>
      </c>
      <c r="M26" s="47" t="e">
        <f>IF($C26=#REF!,#REF!,"")</f>
        <v>#REF!</v>
      </c>
      <c r="N26" s="47" t="e">
        <f>IF($C26=#REF!,#REF!,"")</f>
        <v>#REF!</v>
      </c>
      <c r="O26" s="47" t="e">
        <f>IF($C26=#REF!,#REF!,"")</f>
        <v>#REF!</v>
      </c>
      <c r="P26" t="s">
        <v>73</v>
      </c>
      <c r="Q26" s="45">
        <v>1.0193000000000001</v>
      </c>
      <c r="R26" s="45">
        <v>1.0193000000000001</v>
      </c>
      <c r="S26" s="45">
        <v>0.53801399999999999</v>
      </c>
      <c r="T26" s="45">
        <v>6.9000000000000006E-2</v>
      </c>
      <c r="U26" s="46">
        <v>428</v>
      </c>
      <c r="V26" s="46">
        <f t="shared" si="0"/>
        <v>0.42799999999999999</v>
      </c>
    </row>
    <row r="27" spans="1:22" x14ac:dyDescent="0.55000000000000004">
      <c r="A27">
        <v>25</v>
      </c>
      <c r="B27" s="13">
        <v>23</v>
      </c>
      <c r="C27" t="s">
        <v>74</v>
      </c>
      <c r="D27" s="15"/>
      <c r="E27" s="15"/>
      <c r="F27" s="15"/>
      <c r="G27" s="15"/>
      <c r="H27" s="15"/>
      <c r="I27" s="15"/>
      <c r="J27" s="15"/>
      <c r="K27" s="45" t="e">
        <f>IF($C27=#REF!,#REF!,"")</f>
        <v>#REF!</v>
      </c>
      <c r="L27" s="45" t="e">
        <f>IF($C27=#REF!,#REF!,"")</f>
        <v>#REF!</v>
      </c>
      <c r="M27" s="47" t="e">
        <f>IF($C27=#REF!,#REF!,"")</f>
        <v>#REF!</v>
      </c>
      <c r="N27" s="47" t="e">
        <f>IF($C27=#REF!,#REF!,"")</f>
        <v>#REF!</v>
      </c>
      <c r="O27" s="47" t="e">
        <f>IF($C27=#REF!,#REF!,"")</f>
        <v>#REF!</v>
      </c>
      <c r="P27" t="s">
        <v>74</v>
      </c>
      <c r="Q27" s="45">
        <v>0.7641</v>
      </c>
      <c r="R27" s="45">
        <v>0.7641</v>
      </c>
      <c r="S27" s="45">
        <v>0.36727500000000002</v>
      </c>
      <c r="T27" s="45">
        <v>6.7000000000000004E-2</v>
      </c>
      <c r="U27" s="46">
        <v>765</v>
      </c>
      <c r="V27" s="46">
        <f t="shared" si="0"/>
        <v>0.76500000000000001</v>
      </c>
    </row>
    <row r="28" spans="1:22" x14ac:dyDescent="0.55000000000000004">
      <c r="A28">
        <v>26</v>
      </c>
      <c r="B28" s="13">
        <v>24</v>
      </c>
      <c r="C28" t="s">
        <v>75</v>
      </c>
      <c r="D28" s="15"/>
      <c r="E28" s="15"/>
      <c r="F28" s="15"/>
      <c r="G28" s="15"/>
      <c r="H28" s="15"/>
      <c r="I28" s="15"/>
      <c r="J28" s="15"/>
      <c r="K28" s="45" t="e">
        <f>IF($C28=#REF!,#REF!,"")</f>
        <v>#REF!</v>
      </c>
      <c r="L28" s="45" t="e">
        <f>IF($C28=#REF!,#REF!,"")</f>
        <v>#REF!</v>
      </c>
      <c r="M28" s="47" t="e">
        <f>IF($C28=#REF!,#REF!,"")</f>
        <v>#REF!</v>
      </c>
      <c r="N28" s="47" t="e">
        <f>IF($C28=#REF!,#REF!,"")</f>
        <v>#REF!</v>
      </c>
      <c r="O28" s="47" t="e">
        <f>IF($C28=#REF!,#REF!,"")</f>
        <v>#REF!</v>
      </c>
      <c r="P28" t="s">
        <v>75</v>
      </c>
      <c r="Q28" s="45">
        <v>1.4674</v>
      </c>
      <c r="R28" s="45">
        <v>1.4674</v>
      </c>
      <c r="S28" s="45">
        <v>0.863236</v>
      </c>
      <c r="T28" s="45">
        <v>0.156</v>
      </c>
      <c r="U28" s="46">
        <v>331</v>
      </c>
      <c r="V28" s="46">
        <f t="shared" si="0"/>
        <v>0.33100000000000002</v>
      </c>
    </row>
    <row r="29" spans="1:22" x14ac:dyDescent="0.55000000000000004">
      <c r="A29">
        <v>27</v>
      </c>
      <c r="B29" s="13">
        <v>25</v>
      </c>
      <c r="C29" t="s">
        <v>76</v>
      </c>
      <c r="D29" s="15"/>
      <c r="E29" s="15"/>
      <c r="F29" s="15"/>
      <c r="G29" s="15"/>
      <c r="H29" s="15"/>
      <c r="I29" s="15"/>
      <c r="J29" s="15"/>
      <c r="K29" s="45" t="e">
        <f>IF($C29=#REF!,#REF!,"")</f>
        <v>#REF!</v>
      </c>
      <c r="L29" s="45" t="e">
        <f>IF($C29=#REF!,#REF!,"")</f>
        <v>#REF!</v>
      </c>
      <c r="M29" s="47" t="e">
        <f>IF($C29=#REF!,#REF!,"")</f>
        <v>#REF!</v>
      </c>
      <c r="N29" s="47" t="e">
        <f>IF($C29=#REF!,#REF!,"")</f>
        <v>#REF!</v>
      </c>
      <c r="O29" s="47" t="e">
        <f>IF($C29=#REF!,#REF!,"")</f>
        <v>#REF!</v>
      </c>
      <c r="P29" t="s">
        <v>76</v>
      </c>
      <c r="Q29" s="45">
        <v>1.6815</v>
      </c>
      <c r="R29" s="45">
        <v>1.6815</v>
      </c>
      <c r="S29" s="45">
        <v>1.073366</v>
      </c>
      <c r="T29" s="45">
        <v>0.161</v>
      </c>
      <c r="U29" s="46">
        <v>780</v>
      </c>
      <c r="V29" s="46">
        <f t="shared" si="0"/>
        <v>0.78</v>
      </c>
    </row>
    <row r="30" spans="1:22" x14ac:dyDescent="0.55000000000000004">
      <c r="A30">
        <v>28</v>
      </c>
      <c r="B30" s="13">
        <v>26</v>
      </c>
      <c r="C30" t="s">
        <v>77</v>
      </c>
      <c r="D30" s="15"/>
      <c r="E30" s="15"/>
      <c r="F30" s="15"/>
      <c r="G30" s="15"/>
      <c r="H30" s="15"/>
      <c r="I30" s="15"/>
      <c r="J30" s="15"/>
      <c r="K30" s="45" t="e">
        <f>IF($C30=#REF!,#REF!,"")</f>
        <v>#REF!</v>
      </c>
      <c r="L30" s="45" t="e">
        <f>IF($C30=#REF!,#REF!,"")</f>
        <v>#REF!</v>
      </c>
      <c r="M30" s="47" t="e">
        <f>IF($C30=#REF!,#REF!,"")</f>
        <v>#REF!</v>
      </c>
      <c r="N30" s="47" t="e">
        <f>IF($C30=#REF!,#REF!,"")</f>
        <v>#REF!</v>
      </c>
      <c r="O30" s="47" t="e">
        <f>IF($C30=#REF!,#REF!,"")</f>
        <v>#REF!</v>
      </c>
      <c r="P30" t="s">
        <v>77</v>
      </c>
      <c r="Q30" s="45">
        <v>0.86070000000000002</v>
      </c>
      <c r="R30" s="45">
        <v>0.86070000000000002</v>
      </c>
      <c r="S30" s="45">
        <v>0.43895899999999999</v>
      </c>
      <c r="T30" s="45">
        <v>5.8000000000000003E-2</v>
      </c>
      <c r="U30" s="46">
        <v>147</v>
      </c>
      <c r="V30" s="46">
        <f t="shared" si="0"/>
        <v>0.14699999999999999</v>
      </c>
    </row>
    <row r="31" spans="1:22" x14ac:dyDescent="0.55000000000000004">
      <c r="A31">
        <v>29</v>
      </c>
      <c r="B31" s="13">
        <v>27</v>
      </c>
      <c r="C31" t="s">
        <v>78</v>
      </c>
      <c r="D31" s="15"/>
      <c r="E31" s="15"/>
      <c r="F31" s="15"/>
      <c r="G31" s="15"/>
      <c r="H31" s="15"/>
      <c r="I31" s="15"/>
      <c r="J31" s="15"/>
      <c r="K31" s="45" t="e">
        <f>IF($C31=#REF!,#REF!,"")</f>
        <v>#REF!</v>
      </c>
      <c r="L31" s="45" t="e">
        <f>IF($C31=#REF!,#REF!,"")</f>
        <v>#REF!</v>
      </c>
      <c r="M31" s="47" t="e">
        <f>IF($C31=#REF!,#REF!,"")</f>
        <v>#REF!</v>
      </c>
      <c r="N31" s="47" t="e">
        <f>IF($C31=#REF!,#REF!,"")</f>
        <v>#REF!</v>
      </c>
      <c r="O31" s="47" t="e">
        <f>IF($C31=#REF!,#REF!,"")</f>
        <v>#REF!</v>
      </c>
      <c r="P31" t="s">
        <v>78</v>
      </c>
      <c r="Q31" s="45">
        <v>0.56810000000000005</v>
      </c>
      <c r="R31" s="45">
        <v>0.56810000000000005</v>
      </c>
      <c r="S31" s="45">
        <v>0.31396499999999999</v>
      </c>
      <c r="T31" s="45">
        <v>4.9000000000000002E-2</v>
      </c>
      <c r="U31" s="46">
        <v>820</v>
      </c>
      <c r="V31" s="46">
        <f t="shared" si="0"/>
        <v>0.82</v>
      </c>
    </row>
    <row r="32" spans="1:22" x14ac:dyDescent="0.55000000000000004">
      <c r="A32">
        <v>30</v>
      </c>
      <c r="B32" s="13">
        <v>28</v>
      </c>
      <c r="C32" t="s">
        <v>79</v>
      </c>
      <c r="D32" s="15"/>
      <c r="E32" s="15"/>
      <c r="F32" s="15"/>
      <c r="G32" s="15"/>
      <c r="H32" s="15"/>
      <c r="I32" s="15"/>
      <c r="J32" s="15"/>
      <c r="K32" s="45" t="e">
        <f>IF($C32=#REF!,#REF!,"")</f>
        <v>#REF!</v>
      </c>
      <c r="L32" s="45" t="e">
        <f>IF($C32=#REF!,#REF!,"")</f>
        <v>#REF!</v>
      </c>
      <c r="M32" s="47" t="e">
        <f>IF($C32=#REF!,#REF!,"")</f>
        <v>#REF!</v>
      </c>
      <c r="N32" s="47" t="e">
        <f>IF($C32=#REF!,#REF!,"")</f>
        <v>#REF!</v>
      </c>
      <c r="O32" s="47" t="e">
        <f>IF($C32=#REF!,#REF!,"")</f>
        <v>#REF!</v>
      </c>
      <c r="P32" t="s">
        <v>79</v>
      </c>
      <c r="Q32" s="45">
        <v>0.28489999999999999</v>
      </c>
      <c r="R32" s="45">
        <v>0.28489999999999999</v>
      </c>
      <c r="S32" s="45">
        <v>0.17255899999999999</v>
      </c>
      <c r="T32" s="45">
        <v>2.1000000000000001E-2</v>
      </c>
      <c r="U32" s="46">
        <v>63</v>
      </c>
      <c r="V32" s="46">
        <f t="shared" si="0"/>
        <v>6.3E-2</v>
      </c>
    </row>
    <row r="33" spans="1:22" x14ac:dyDescent="0.55000000000000004">
      <c r="A33">
        <v>31</v>
      </c>
      <c r="B33" s="13">
        <v>29</v>
      </c>
      <c r="C33" t="s">
        <v>80</v>
      </c>
      <c r="D33" s="15"/>
      <c r="E33" s="15"/>
      <c r="F33" s="15"/>
      <c r="G33" s="15"/>
      <c r="H33" s="15"/>
      <c r="I33" s="15"/>
      <c r="J33" s="15"/>
      <c r="K33" s="45" t="e">
        <f>IF($C33=#REF!,#REF!,"")</f>
        <v>#REF!</v>
      </c>
      <c r="L33" s="45" t="e">
        <f>IF($C33=#REF!,#REF!,"")</f>
        <v>#REF!</v>
      </c>
      <c r="M33" s="47" t="e">
        <f>IF($C33=#REF!,#REF!,"")</f>
        <v>#REF!</v>
      </c>
      <c r="N33" s="47" t="e">
        <f>IF($C33=#REF!,#REF!,"")</f>
        <v>#REF!</v>
      </c>
      <c r="O33" s="47" t="e">
        <f>IF($C33=#REF!,#REF!,"")</f>
        <v>#REF!</v>
      </c>
      <c r="P33" t="s">
        <v>80</v>
      </c>
      <c r="Q33" s="45">
        <v>0.4471</v>
      </c>
      <c r="R33" s="45">
        <v>0.4471</v>
      </c>
      <c r="S33" s="45">
        <v>0.25007699999999999</v>
      </c>
      <c r="T33" s="45">
        <v>3.7999999999999999E-2</v>
      </c>
      <c r="U33" s="46">
        <v>199</v>
      </c>
      <c r="V33" s="46">
        <f t="shared" si="0"/>
        <v>0.19900000000000001</v>
      </c>
    </row>
    <row r="34" spans="1:22" x14ac:dyDescent="0.55000000000000004">
      <c r="A34">
        <v>32</v>
      </c>
      <c r="B34" s="13" t="s">
        <v>36</v>
      </c>
      <c r="C34" t="s">
        <v>81</v>
      </c>
      <c r="D34" s="15"/>
      <c r="E34" s="15"/>
      <c r="F34" s="15"/>
      <c r="G34" s="15"/>
      <c r="H34" s="15"/>
      <c r="I34" s="15"/>
      <c r="J34" s="15"/>
      <c r="K34" s="45" t="e">
        <f>IF($C34=#REF!,#REF!,"")</f>
        <v>#REF!</v>
      </c>
      <c r="L34" s="45" t="e">
        <f>IF($C34=#REF!,#REF!,"")</f>
        <v>#REF!</v>
      </c>
      <c r="M34" s="47" t="e">
        <f>IF($C34=#REF!,#REF!,"")</f>
        <v>#REF!</v>
      </c>
      <c r="N34" s="47" t="e">
        <f>IF($C34=#REF!,#REF!,"")</f>
        <v>#REF!</v>
      </c>
      <c r="O34" s="47" t="e">
        <f>IF($C34=#REF!,#REF!,"")</f>
        <v>#REF!</v>
      </c>
      <c r="P34" t="s">
        <v>81</v>
      </c>
      <c r="Q34" s="45">
        <v>0.10199999999999999</v>
      </c>
      <c r="R34" s="45">
        <v>0.10199999999999999</v>
      </c>
      <c r="S34" s="45">
        <v>4.2092999999999998E-2</v>
      </c>
      <c r="T34" s="45">
        <v>7.0000000000000001E-3</v>
      </c>
      <c r="U34" s="46">
        <v>58</v>
      </c>
      <c r="V34" s="46">
        <f t="shared" si="0"/>
        <v>5.8000000000000003E-2</v>
      </c>
    </row>
    <row r="35" spans="1:22" x14ac:dyDescent="0.55000000000000004">
      <c r="A35">
        <v>33</v>
      </c>
      <c r="B35" s="13" t="s">
        <v>37</v>
      </c>
      <c r="C35" t="s">
        <v>82</v>
      </c>
      <c r="D35" s="15"/>
      <c r="E35" s="15"/>
      <c r="F35" s="15"/>
      <c r="G35" s="15"/>
      <c r="H35" s="15"/>
      <c r="I35" s="15"/>
      <c r="J35" s="15"/>
      <c r="K35" s="45" t="e">
        <f>IF($C35=#REF!,#REF!,"")</f>
        <v>#REF!</v>
      </c>
      <c r="L35" s="45" t="e">
        <f>IF($C35=#REF!,#REF!,"")</f>
        <v>#REF!</v>
      </c>
      <c r="M35" s="47" t="e">
        <f>IF($C35=#REF!,#REF!,"")</f>
        <v>#REF!</v>
      </c>
      <c r="N35" s="47" t="e">
        <f>IF($C35=#REF!,#REF!,"")</f>
        <v>#REF!</v>
      </c>
      <c r="O35" s="47" t="e">
        <f>IF($C35=#REF!,#REF!,"")</f>
        <v>#REF!</v>
      </c>
      <c r="P35" t="s">
        <v>82</v>
      </c>
      <c r="Q35" s="45">
        <v>0.1009</v>
      </c>
      <c r="R35" s="45">
        <v>0.1009</v>
      </c>
      <c r="S35" s="45">
        <v>5.1728000000000003E-2</v>
      </c>
      <c r="T35" s="45">
        <v>8.0000000000000002E-3</v>
      </c>
      <c r="U35" s="46">
        <v>215</v>
      </c>
      <c r="V35" s="46">
        <f t="shared" si="0"/>
        <v>0.215</v>
      </c>
    </row>
    <row r="36" spans="1:22" x14ac:dyDescent="0.55000000000000004">
      <c r="A36">
        <v>34</v>
      </c>
      <c r="B36" s="13">
        <v>31</v>
      </c>
      <c r="C36" t="s">
        <v>83</v>
      </c>
      <c r="D36" s="15"/>
      <c r="E36" s="15"/>
      <c r="F36" s="15"/>
      <c r="G36" s="15"/>
      <c r="H36" s="15"/>
      <c r="I36" s="15"/>
      <c r="J36" s="15"/>
      <c r="K36" s="45" t="e">
        <f>IF($C36=#REF!,#REF!,"")</f>
        <v>#REF!</v>
      </c>
      <c r="L36" s="45" t="e">
        <f>IF($C36=#REF!,#REF!,"")</f>
        <v>#REF!</v>
      </c>
      <c r="M36" s="47" t="e">
        <f>IF($C36=#REF!,#REF!,"")</f>
        <v>#REF!</v>
      </c>
      <c r="N36" s="47" t="e">
        <f>IF($C36=#REF!,#REF!,"")</f>
        <v>#REF!</v>
      </c>
      <c r="O36" s="47" t="e">
        <f>IF($C36=#REF!,#REF!,"")</f>
        <v>#REF!</v>
      </c>
      <c r="P36" t="s">
        <v>83</v>
      </c>
      <c r="Q36" s="45">
        <v>0.15670000000000001</v>
      </c>
      <c r="R36" s="45">
        <v>0.15670000000000001</v>
      </c>
      <c r="S36" s="45">
        <v>6.7409999999999998E-2</v>
      </c>
      <c r="T36" s="45">
        <v>1.0999999999999999E-2</v>
      </c>
      <c r="U36" s="46">
        <v>56</v>
      </c>
      <c r="V36" s="46">
        <f t="shared" si="0"/>
        <v>5.6000000000000001E-2</v>
      </c>
    </row>
    <row r="37" spans="1:22" x14ac:dyDescent="0.55000000000000004">
      <c r="A37">
        <v>35</v>
      </c>
      <c r="B37" s="13">
        <v>32</v>
      </c>
      <c r="C37" t="s">
        <v>84</v>
      </c>
      <c r="D37" s="15"/>
      <c r="E37" s="15"/>
      <c r="F37" s="15"/>
      <c r="G37" s="15"/>
      <c r="H37" s="15"/>
      <c r="I37" s="15"/>
      <c r="J37" s="15"/>
      <c r="K37" s="45" t="e">
        <f>IF($C37=#REF!,#REF!,"")</f>
        <v>#REF!</v>
      </c>
      <c r="L37" s="45" t="e">
        <f>IF($C37=#REF!,#REF!,"")</f>
        <v>#REF!</v>
      </c>
      <c r="M37" s="47" t="e">
        <f>IF($C37=#REF!,#REF!,"")</f>
        <v>#REF!</v>
      </c>
      <c r="N37" s="47" t="e">
        <f>IF($C37=#REF!,#REF!,"")</f>
        <v>#REF!</v>
      </c>
      <c r="O37" s="47" t="e">
        <f>IF($C37=#REF!,#REF!,"")</f>
        <v>#REF!</v>
      </c>
      <c r="P37" t="s">
        <v>84</v>
      </c>
      <c r="Q37" s="45">
        <v>0.1764</v>
      </c>
      <c r="R37" s="45">
        <v>0.1764</v>
      </c>
      <c r="S37" s="45">
        <v>9.3118000000000006E-2</v>
      </c>
      <c r="T37" s="45">
        <v>1.4E-2</v>
      </c>
      <c r="U37" s="46">
        <v>37</v>
      </c>
      <c r="V37" s="46">
        <f t="shared" si="0"/>
        <v>3.6999999999999998E-2</v>
      </c>
    </row>
    <row r="38" spans="1:22" x14ac:dyDescent="0.55000000000000004">
      <c r="A38">
        <v>36</v>
      </c>
      <c r="B38" s="13" t="s">
        <v>38</v>
      </c>
      <c r="C38" t="s">
        <v>85</v>
      </c>
      <c r="D38" s="15"/>
      <c r="E38" s="15"/>
      <c r="F38" s="15"/>
      <c r="G38" s="15"/>
      <c r="H38" s="15"/>
      <c r="I38" s="15"/>
      <c r="J38" s="15"/>
      <c r="K38" s="45" t="e">
        <f>IF($C38=#REF!,#REF!,"")</f>
        <v>#REF!</v>
      </c>
      <c r="L38" s="45" t="e">
        <f>IF($C38=#REF!,#REF!,"")</f>
        <v>#REF!</v>
      </c>
      <c r="M38" s="47" t="e">
        <f>IF($C38=#REF!,#REF!,"")</f>
        <v>#REF!</v>
      </c>
      <c r="N38" s="47" t="e">
        <f>IF($C38=#REF!,#REF!,"")</f>
        <v>#REF!</v>
      </c>
      <c r="O38" s="47" t="e">
        <f>IF($C38=#REF!,#REF!,"")</f>
        <v>#REF!</v>
      </c>
      <c r="P38" t="s">
        <v>85</v>
      </c>
      <c r="Q38" s="45">
        <v>5.0700000000000002E-2</v>
      </c>
      <c r="R38" s="45">
        <v>5.0700000000000002E-2</v>
      </c>
      <c r="S38" s="45">
        <v>2.0788999999999998E-2</v>
      </c>
      <c r="T38" s="45">
        <v>6.0000000000000001E-3</v>
      </c>
      <c r="U38" s="46">
        <v>7</v>
      </c>
      <c r="V38" s="46">
        <f t="shared" si="0"/>
        <v>7.0000000000000001E-3</v>
      </c>
    </row>
    <row r="39" spans="1:22" x14ac:dyDescent="0.55000000000000004">
      <c r="A39">
        <v>37</v>
      </c>
      <c r="B39" s="13" t="s">
        <v>39</v>
      </c>
      <c r="C39" t="s">
        <v>86</v>
      </c>
      <c r="D39" s="15"/>
      <c r="E39" s="15"/>
      <c r="F39" s="15"/>
      <c r="G39" s="15"/>
      <c r="H39" s="15"/>
      <c r="I39" s="15"/>
      <c r="J39" s="15"/>
      <c r="K39" s="45" t="e">
        <f>IF($C39=#REF!,#REF!,"")</f>
        <v>#REF!</v>
      </c>
      <c r="L39" s="45" t="e">
        <f>IF($C39=#REF!,#REF!,"")</f>
        <v>#REF!</v>
      </c>
      <c r="M39" s="47" t="e">
        <f>IF($C39=#REF!,#REF!,"")</f>
        <v>#REF!</v>
      </c>
      <c r="N39" s="47" t="e">
        <f>IF($C39=#REF!,#REF!,"")</f>
        <v>#REF!</v>
      </c>
      <c r="O39" s="47" t="e">
        <f>IF($C39=#REF!,#REF!,"")</f>
        <v>#REF!</v>
      </c>
      <c r="P39" t="s">
        <v>86</v>
      </c>
      <c r="Q39" s="45">
        <v>4.2900000000000001E-2</v>
      </c>
      <c r="R39" s="45">
        <v>4.2900000000000001E-2</v>
      </c>
      <c r="S39" s="45">
        <v>1.6799000000000001E-2</v>
      </c>
      <c r="T39" s="45">
        <v>4.0000000000000001E-3</v>
      </c>
      <c r="U39" s="46">
        <v>4</v>
      </c>
      <c r="V39" s="46">
        <f t="shared" si="0"/>
        <v>4.0000000000000001E-3</v>
      </c>
    </row>
    <row r="40" spans="1:22" x14ac:dyDescent="0.55000000000000004">
      <c r="A40">
        <v>38</v>
      </c>
      <c r="B40" s="13" t="s">
        <v>40</v>
      </c>
      <c r="C40" t="s">
        <v>87</v>
      </c>
      <c r="D40" s="15"/>
      <c r="E40" s="15"/>
      <c r="F40" s="15"/>
      <c r="G40" s="15"/>
      <c r="H40" s="15"/>
      <c r="I40" s="15"/>
      <c r="J40" s="15"/>
      <c r="K40" s="45" t="e">
        <f>IF($C40=#REF!,#REF!,"")</f>
        <v>#REF!</v>
      </c>
      <c r="L40" s="45" t="e">
        <f>IF($C40=#REF!,#REF!,"")</f>
        <v>#REF!</v>
      </c>
      <c r="M40" s="47" t="e">
        <f>IF($C40=#REF!,#REF!,"")</f>
        <v>#REF!</v>
      </c>
      <c r="N40" s="47" t="e">
        <f>IF($C40=#REF!,#REF!,"")</f>
        <v>#REF!</v>
      </c>
      <c r="O40" s="47" t="e">
        <f>IF($C40=#REF!,#REF!,"")</f>
        <v>#REF!</v>
      </c>
      <c r="P40" t="s">
        <v>87</v>
      </c>
      <c r="Q40" s="45">
        <v>0.21029999999999999</v>
      </c>
      <c r="R40" s="45">
        <v>0.21029999999999999</v>
      </c>
      <c r="S40" s="45">
        <v>9.6697000000000005E-2</v>
      </c>
      <c r="T40" s="45">
        <v>1.7999999999999999E-2</v>
      </c>
      <c r="U40" s="46">
        <v>22</v>
      </c>
      <c r="V40" s="46">
        <f t="shared" si="0"/>
        <v>2.1999999999999999E-2</v>
      </c>
    </row>
    <row r="41" spans="1:22" x14ac:dyDescent="0.55000000000000004">
      <c r="A41">
        <v>39</v>
      </c>
      <c r="B41" s="13" t="s">
        <v>41</v>
      </c>
      <c r="C41" t="s">
        <v>88</v>
      </c>
      <c r="D41" s="15"/>
      <c r="E41" s="15"/>
      <c r="F41" s="15"/>
      <c r="G41" s="15"/>
      <c r="H41" s="15"/>
      <c r="I41" s="15"/>
      <c r="J41" s="15"/>
      <c r="K41" s="45" t="e">
        <f>IF($C41=#REF!,#REF!,"")</f>
        <v>#REF!</v>
      </c>
      <c r="L41" s="45" t="e">
        <f>IF($C41=#REF!,#REF!,"")</f>
        <v>#REF!</v>
      </c>
      <c r="M41" s="47" t="e">
        <f>IF($C41=#REF!,#REF!,"")</f>
        <v>#REF!</v>
      </c>
      <c r="N41" s="47" t="e">
        <f>IF($C41=#REF!,#REF!,"")</f>
        <v>#REF!</v>
      </c>
      <c r="O41" s="47" t="e">
        <f>IF($C41=#REF!,#REF!,"")</f>
        <v>#REF!</v>
      </c>
      <c r="P41" t="s">
        <v>88</v>
      </c>
      <c r="Q41" s="45">
        <v>7.7700000000000005E-2</v>
      </c>
      <c r="R41" s="45">
        <v>7.7700000000000005E-2</v>
      </c>
      <c r="S41" s="45">
        <v>2.5885999999999999E-2</v>
      </c>
      <c r="T41" s="45">
        <v>5.0000000000000001E-3</v>
      </c>
      <c r="U41" s="46">
        <v>7</v>
      </c>
      <c r="V41" s="46">
        <f t="shared" si="0"/>
        <v>7.0000000000000001E-3</v>
      </c>
    </row>
    <row r="42" spans="1:22" x14ac:dyDescent="0.55000000000000004">
      <c r="A42">
        <v>40</v>
      </c>
      <c r="B42" s="13">
        <v>35</v>
      </c>
      <c r="C42" t="s">
        <v>89</v>
      </c>
      <c r="D42" s="15"/>
      <c r="E42" s="15"/>
      <c r="F42" s="15"/>
      <c r="G42" s="15"/>
      <c r="H42" s="15"/>
      <c r="I42" s="15"/>
      <c r="J42" s="15"/>
      <c r="K42" s="45" t="e">
        <f>IF($C42=#REF!,#REF!,"")</f>
        <v>#REF!</v>
      </c>
      <c r="L42" s="45" t="e">
        <f>IF($C42=#REF!,#REF!,"")</f>
        <v>#REF!</v>
      </c>
      <c r="M42" s="47" t="e">
        <f>IF($C42=#REF!,#REF!,"")</f>
        <v>#REF!</v>
      </c>
      <c r="N42" s="47" t="e">
        <f>IF($C42=#REF!,#REF!,"")</f>
        <v>#REF!</v>
      </c>
      <c r="O42" s="47" t="e">
        <f>IF($C42=#REF!,#REF!,"")</f>
        <v>#REF!</v>
      </c>
      <c r="P42" t="s">
        <v>89</v>
      </c>
      <c r="Q42" s="45">
        <v>0.1245</v>
      </c>
      <c r="R42" s="45">
        <v>0.1245</v>
      </c>
      <c r="S42" s="45">
        <v>6.7335000000000006E-2</v>
      </c>
      <c r="T42" s="45">
        <v>1.2999999999999999E-2</v>
      </c>
      <c r="U42" s="46">
        <v>15</v>
      </c>
      <c r="V42" s="46">
        <f t="shared" si="0"/>
        <v>1.4999999999999999E-2</v>
      </c>
    </row>
    <row r="43" spans="1:22" x14ac:dyDescent="0.55000000000000004">
      <c r="A43">
        <v>41</v>
      </c>
      <c r="B43" s="13">
        <v>36</v>
      </c>
      <c r="C43" t="s">
        <v>90</v>
      </c>
      <c r="D43" s="15"/>
      <c r="E43" s="15"/>
      <c r="F43" s="15"/>
      <c r="G43" s="15"/>
      <c r="H43" s="15"/>
      <c r="I43" s="15"/>
      <c r="J43" s="15"/>
      <c r="K43" s="45" t="e">
        <f>IF($C43=#REF!,#REF!,"")</f>
        <v>#REF!</v>
      </c>
      <c r="L43" s="45" t="e">
        <f>IF($C43=#REF!,#REF!,"")</f>
        <v>#REF!</v>
      </c>
      <c r="M43" s="47" t="e">
        <f>IF($C43=#REF!,#REF!,"")</f>
        <v>#REF!</v>
      </c>
      <c r="N43" s="47" t="e">
        <f>IF($C43=#REF!,#REF!,"")</f>
        <v>#REF!</v>
      </c>
      <c r="O43" s="47" t="e">
        <f>IF($C43=#REF!,#REF!,"")</f>
        <v>#REF!</v>
      </c>
      <c r="P43" t="s">
        <v>90</v>
      </c>
      <c r="Q43" s="45">
        <v>0.1583</v>
      </c>
      <c r="R43" s="45">
        <v>0.1583</v>
      </c>
      <c r="S43" s="45">
        <v>6.6228999999999996E-2</v>
      </c>
      <c r="T43" s="45">
        <v>1.2999999999999999E-2</v>
      </c>
      <c r="U43" s="46">
        <v>52</v>
      </c>
      <c r="V43" s="46">
        <f t="shared" si="0"/>
        <v>5.1999999999999998E-2</v>
      </c>
    </row>
    <row r="44" spans="1:22" x14ac:dyDescent="0.55000000000000004">
      <c r="A44">
        <v>42</v>
      </c>
      <c r="B44" s="13">
        <v>37</v>
      </c>
      <c r="C44" t="s">
        <v>91</v>
      </c>
      <c r="D44" s="15"/>
      <c r="E44" s="15"/>
      <c r="F44" s="15"/>
      <c r="G44" s="15"/>
      <c r="H44" s="15"/>
      <c r="I44" s="15"/>
      <c r="J44" s="15"/>
      <c r="K44" s="45" t="e">
        <f>IF($C44=#REF!,#REF!,"")</f>
        <v>#REF!</v>
      </c>
      <c r="L44" s="45" t="e">
        <f>IF($C44=#REF!,#REF!,"")</f>
        <v>#REF!</v>
      </c>
      <c r="M44" s="47" t="e">
        <f>IF($C44=#REF!,#REF!,"")</f>
        <v>#REF!</v>
      </c>
      <c r="N44" s="47" t="e">
        <f>IF($C44=#REF!,#REF!,"")</f>
        <v>#REF!</v>
      </c>
      <c r="O44" s="47" t="e">
        <f>IF($C44=#REF!,#REF!,"")</f>
        <v>#REF!</v>
      </c>
      <c r="P44" t="s">
        <v>91</v>
      </c>
      <c r="Q44" s="45">
        <v>0.45450000000000002</v>
      </c>
      <c r="R44" s="45">
        <v>0.45450000000000002</v>
      </c>
      <c r="S44" s="45">
        <v>0.28309000000000001</v>
      </c>
      <c r="T44" s="45">
        <v>0.04</v>
      </c>
      <c r="U44" s="46">
        <v>167</v>
      </c>
      <c r="V44" s="46">
        <f t="shared" si="0"/>
        <v>0.16700000000000001</v>
      </c>
    </row>
    <row r="45" spans="1:22" x14ac:dyDescent="0.55000000000000004">
      <c r="A45">
        <v>43</v>
      </c>
      <c r="B45" s="13">
        <v>38</v>
      </c>
      <c r="C45" t="s">
        <v>12</v>
      </c>
      <c r="D45" s="15"/>
      <c r="E45" s="15"/>
      <c r="F45" s="15"/>
      <c r="G45" s="15"/>
      <c r="H45" s="15"/>
      <c r="I45" s="15"/>
      <c r="J45" s="15"/>
      <c r="K45" s="45" t="e">
        <f>IF($C45=#REF!,#REF!,"")</f>
        <v>#REF!</v>
      </c>
      <c r="L45" s="45" t="e">
        <f>IF($C45=#REF!,#REF!,"")</f>
        <v>#REF!</v>
      </c>
      <c r="M45" s="47" t="e">
        <f>IF($C45=#REF!,#REF!,"")</f>
        <v>#REF!</v>
      </c>
      <c r="N45" s="47" t="e">
        <f>IF($C45=#REF!,#REF!,"")</f>
        <v>#REF!</v>
      </c>
      <c r="O45" s="47" t="e">
        <f>IF($C45=#REF!,#REF!,"")</f>
        <v>#REF!</v>
      </c>
      <c r="P45" t="s">
        <v>12</v>
      </c>
      <c r="Q45" s="45">
        <v>0.52380000000000004</v>
      </c>
      <c r="R45" s="45">
        <v>0.52380000000000004</v>
      </c>
      <c r="S45" s="45">
        <v>0.30314200000000002</v>
      </c>
      <c r="T45" s="45">
        <v>0.05</v>
      </c>
      <c r="U45" s="46">
        <v>69</v>
      </c>
      <c r="V45" s="46">
        <f t="shared" si="0"/>
        <v>6.9000000000000006E-2</v>
      </c>
    </row>
    <row r="46" spans="1:22" x14ac:dyDescent="0.55000000000000004">
      <c r="A46">
        <v>44</v>
      </c>
      <c r="B46" s="13">
        <v>39</v>
      </c>
      <c r="C46" t="s">
        <v>92</v>
      </c>
      <c r="D46" s="15"/>
      <c r="E46" s="15"/>
      <c r="F46" s="15"/>
      <c r="G46" s="15"/>
      <c r="H46" s="15"/>
      <c r="I46" s="15"/>
      <c r="J46" s="15"/>
      <c r="K46" s="45" t="e">
        <f>IF($C46=#REF!,#REF!,"")</f>
        <v>#REF!</v>
      </c>
      <c r="L46" s="45" t="e">
        <f>IF($C46=#REF!,#REF!,"")</f>
        <v>#REF!</v>
      </c>
      <c r="M46" s="47" t="e">
        <f>IF($C46=#REF!,#REF!,"")</f>
        <v>#REF!</v>
      </c>
      <c r="N46" s="47" t="e">
        <f>IF($C46=#REF!,#REF!,"")</f>
        <v>#REF!</v>
      </c>
      <c r="O46" s="47" t="e">
        <f>IF($C46=#REF!,#REF!,"")</f>
        <v>#REF!</v>
      </c>
      <c r="P46" t="s">
        <v>92</v>
      </c>
      <c r="Q46" s="45">
        <v>0.22700000000000001</v>
      </c>
      <c r="R46" s="45">
        <v>0.22700000000000001</v>
      </c>
      <c r="S46" s="45">
        <v>0.12596599999999999</v>
      </c>
      <c r="T46" s="45">
        <v>2.1000000000000001E-2</v>
      </c>
      <c r="U46" s="46">
        <v>75</v>
      </c>
      <c r="V46" s="46">
        <f t="shared" si="0"/>
        <v>7.4999999999999997E-2</v>
      </c>
    </row>
    <row r="47" spans="1:22" x14ac:dyDescent="0.55000000000000004">
      <c r="A47">
        <v>45</v>
      </c>
      <c r="B47" s="13">
        <v>40</v>
      </c>
      <c r="C47" t="s">
        <v>93</v>
      </c>
      <c r="D47" s="15"/>
      <c r="E47" s="15"/>
      <c r="F47" s="15"/>
      <c r="G47" s="15"/>
      <c r="H47" s="15"/>
      <c r="I47" s="15"/>
      <c r="J47" s="15"/>
      <c r="K47" s="45" t="e">
        <f>IF($C47=#REF!,#REF!,"")</f>
        <v>#REF!</v>
      </c>
      <c r="L47" s="45" t="e">
        <f>IF($C47=#REF!,#REF!,"")</f>
        <v>#REF!</v>
      </c>
      <c r="M47" s="47" t="e">
        <f>IF($C47=#REF!,#REF!,"")</f>
        <v>#REF!</v>
      </c>
      <c r="N47" s="47" t="e">
        <f>IF($C47=#REF!,#REF!,"")</f>
        <v>#REF!</v>
      </c>
      <c r="O47" s="47" t="e">
        <f>IF($C47=#REF!,#REF!,"")</f>
        <v>#REF!</v>
      </c>
      <c r="P47" t="s">
        <v>93</v>
      </c>
      <c r="Q47" s="45">
        <v>2.0247000000000002</v>
      </c>
      <c r="R47" s="45">
        <v>2.0247000000000002</v>
      </c>
      <c r="S47" s="45">
        <v>1.2219199999999999</v>
      </c>
      <c r="T47" s="45">
        <v>0.20300000000000001</v>
      </c>
      <c r="U47" s="46">
        <v>1766</v>
      </c>
      <c r="V47" s="46">
        <f t="shared" si="0"/>
        <v>1.766</v>
      </c>
    </row>
    <row r="48" spans="1:22" x14ac:dyDescent="0.55000000000000004">
      <c r="A48">
        <v>46</v>
      </c>
      <c r="B48" s="13">
        <v>41</v>
      </c>
      <c r="C48" t="s">
        <v>94</v>
      </c>
      <c r="D48" s="15"/>
      <c r="E48" s="15"/>
      <c r="F48" s="15"/>
      <c r="G48" s="15"/>
      <c r="H48" s="15"/>
      <c r="I48" s="15"/>
      <c r="J48" s="15"/>
      <c r="K48" s="45" t="e">
        <f>IF($C48=#REF!,#REF!,"")</f>
        <v>#REF!</v>
      </c>
      <c r="L48" s="45" t="e">
        <f>IF($C48=#REF!,#REF!,"")</f>
        <v>#REF!</v>
      </c>
      <c r="M48" s="47" t="e">
        <f>IF($C48=#REF!,#REF!,"")</f>
        <v>#REF!</v>
      </c>
      <c r="N48" s="47" t="e">
        <f>IF($C48=#REF!,#REF!,"")</f>
        <v>#REF!</v>
      </c>
      <c r="O48" s="47" t="e">
        <f>IF($C48=#REF!,#REF!,"")</f>
        <v>#REF!</v>
      </c>
      <c r="P48" t="s">
        <v>94</v>
      </c>
      <c r="Q48" s="45">
        <v>0.3679</v>
      </c>
      <c r="R48" s="45">
        <v>0.3679</v>
      </c>
      <c r="S48" s="45">
        <v>0.211308</v>
      </c>
      <c r="T48" s="45">
        <v>3.2000000000000001E-2</v>
      </c>
      <c r="U48" s="46">
        <v>39</v>
      </c>
      <c r="V48" s="46">
        <f t="shared" si="0"/>
        <v>3.9E-2</v>
      </c>
    </row>
    <row r="49" spans="1:22" x14ac:dyDescent="0.55000000000000004">
      <c r="A49">
        <v>47</v>
      </c>
      <c r="B49" s="13">
        <v>42</v>
      </c>
      <c r="C49" t="s">
        <v>95</v>
      </c>
      <c r="D49" s="15"/>
      <c r="E49" s="15"/>
      <c r="F49" s="15"/>
      <c r="G49" s="15"/>
      <c r="H49" s="15"/>
      <c r="I49" s="15"/>
      <c r="J49" s="15"/>
      <c r="K49" s="45" t="e">
        <f>IF($C49=#REF!,#REF!,"")</f>
        <v>#REF!</v>
      </c>
      <c r="L49" s="45" t="e">
        <f>IF($C49=#REF!,#REF!,"")</f>
        <v>#REF!</v>
      </c>
      <c r="M49" s="47" t="e">
        <f>IF($C49=#REF!,#REF!,"")</f>
        <v>#REF!</v>
      </c>
      <c r="N49" s="47" t="e">
        <f>IF($C49=#REF!,#REF!,"")</f>
        <v>#REF!</v>
      </c>
      <c r="O49" s="47" t="e">
        <f>IF($C49=#REF!,#REF!,"")</f>
        <v>#REF!</v>
      </c>
      <c r="P49" t="s">
        <v>95</v>
      </c>
      <c r="Q49" s="45">
        <v>1.0269999999999999</v>
      </c>
      <c r="R49" s="45">
        <v>1.0269999999999999</v>
      </c>
      <c r="S49" s="45">
        <v>0.69728900000000005</v>
      </c>
      <c r="T49" s="45">
        <v>0.14099999999999999</v>
      </c>
      <c r="U49" s="46">
        <v>499</v>
      </c>
      <c r="V49" s="46">
        <f t="shared" si="0"/>
        <v>0.499</v>
      </c>
    </row>
    <row r="50" spans="1:22" x14ac:dyDescent="0.55000000000000004">
      <c r="A50">
        <v>48</v>
      </c>
      <c r="B50" s="13">
        <v>43</v>
      </c>
      <c r="C50" t="s">
        <v>96</v>
      </c>
      <c r="D50" s="15"/>
      <c r="E50" s="15"/>
      <c r="F50" s="15"/>
      <c r="G50" s="15"/>
      <c r="H50" s="15"/>
      <c r="I50" s="15"/>
      <c r="J50" s="15"/>
      <c r="K50" s="45" t="e">
        <f>IF($C50=#REF!,#REF!,"")</f>
        <v>#REF!</v>
      </c>
      <c r="L50" s="45" t="e">
        <f>IF($C50=#REF!,#REF!,"")</f>
        <v>#REF!</v>
      </c>
      <c r="M50" s="47" t="e">
        <f>IF($C50=#REF!,#REF!,"")</f>
        <v>#REF!</v>
      </c>
      <c r="N50" s="47" t="e">
        <f>IF($C50=#REF!,#REF!,"")</f>
        <v>#REF!</v>
      </c>
      <c r="O50" s="47" t="e">
        <f>IF($C50=#REF!,#REF!,"")</f>
        <v>#REF!</v>
      </c>
      <c r="P50" t="s">
        <v>96</v>
      </c>
      <c r="Q50" s="45">
        <v>1.7021999999999999</v>
      </c>
      <c r="R50" s="45">
        <v>1.7021999999999999</v>
      </c>
      <c r="S50" s="45">
        <v>1.0343929999999999</v>
      </c>
      <c r="T50" s="45">
        <v>0.13100000000000001</v>
      </c>
      <c r="U50" s="46">
        <v>160</v>
      </c>
      <c r="V50" s="46">
        <f t="shared" si="0"/>
        <v>0.16</v>
      </c>
    </row>
    <row r="51" spans="1:22" x14ac:dyDescent="0.55000000000000004">
      <c r="A51">
        <v>49</v>
      </c>
      <c r="B51" s="13">
        <v>44</v>
      </c>
      <c r="C51" t="s">
        <v>97</v>
      </c>
      <c r="D51" s="15"/>
      <c r="E51" s="15"/>
      <c r="F51" s="15"/>
      <c r="G51" s="15"/>
      <c r="H51" s="15"/>
      <c r="I51" s="15"/>
      <c r="J51" s="15"/>
      <c r="K51" s="45" t="e">
        <f>IF($C51=#REF!,#REF!,"")</f>
        <v>#REF!</v>
      </c>
      <c r="L51" s="45" t="e">
        <f>IF($C51=#REF!,#REF!,"")</f>
        <v>#REF!</v>
      </c>
      <c r="M51" s="47" t="e">
        <f>IF($C51=#REF!,#REF!,"")</f>
        <v>#REF!</v>
      </c>
      <c r="N51" s="47" t="e">
        <f>IF($C51=#REF!,#REF!,"")</f>
        <v>#REF!</v>
      </c>
      <c r="O51" s="47" t="e">
        <f>IF($C51=#REF!,#REF!,"")</f>
        <v>#REF!</v>
      </c>
      <c r="P51" t="s">
        <v>97</v>
      </c>
      <c r="Q51" s="45">
        <v>0.50039999999999996</v>
      </c>
      <c r="R51" s="45">
        <v>0.50039999999999996</v>
      </c>
      <c r="S51" s="45">
        <v>0.31176100000000001</v>
      </c>
      <c r="T51" s="45">
        <v>5.5E-2</v>
      </c>
      <c r="U51" s="46">
        <v>72</v>
      </c>
      <c r="V51" s="46">
        <f t="shared" si="0"/>
        <v>7.1999999999999995E-2</v>
      </c>
    </row>
    <row r="52" spans="1:22" x14ac:dyDescent="0.55000000000000004">
      <c r="A52">
        <v>50</v>
      </c>
      <c r="B52" s="13">
        <v>45</v>
      </c>
      <c r="C52" t="s">
        <v>98</v>
      </c>
      <c r="D52" s="15"/>
      <c r="E52" s="15"/>
      <c r="F52" s="15"/>
      <c r="G52" s="15"/>
      <c r="H52" s="15"/>
      <c r="I52" s="15"/>
      <c r="J52" s="15"/>
      <c r="K52" s="45" t="e">
        <f>IF($C52=#REF!,#REF!,"")</f>
        <v>#REF!</v>
      </c>
      <c r="L52" s="45" t="e">
        <f>IF($C52=#REF!,#REF!,"")</f>
        <v>#REF!</v>
      </c>
      <c r="M52" s="47" t="e">
        <f>IF($C52=#REF!,#REF!,"")</f>
        <v>#REF!</v>
      </c>
      <c r="N52" s="47" t="e">
        <f>IF($C52=#REF!,#REF!,"")</f>
        <v>#REF!</v>
      </c>
      <c r="O52" s="47" t="e">
        <f>IF($C52=#REF!,#REF!,"")</f>
        <v>#REF!</v>
      </c>
      <c r="P52" t="s">
        <v>98</v>
      </c>
      <c r="Q52" s="45">
        <v>0.47110000000000002</v>
      </c>
      <c r="R52" s="45">
        <v>0.47110000000000002</v>
      </c>
      <c r="S52" s="45">
        <v>0.29539599999999999</v>
      </c>
      <c r="T52" s="45">
        <v>4.7E-2</v>
      </c>
      <c r="U52" s="46">
        <v>98</v>
      </c>
      <c r="V52" s="46">
        <f t="shared" si="0"/>
        <v>9.8000000000000004E-2</v>
      </c>
    </row>
    <row r="53" spans="1:22" x14ac:dyDescent="0.55000000000000004">
      <c r="A53">
        <v>51</v>
      </c>
      <c r="B53" s="13">
        <v>46</v>
      </c>
      <c r="C53" t="s">
        <v>99</v>
      </c>
      <c r="D53" s="15"/>
      <c r="E53" s="15"/>
      <c r="F53" s="15"/>
      <c r="G53" s="15"/>
      <c r="H53" s="15"/>
      <c r="I53" s="15"/>
      <c r="J53" s="15"/>
      <c r="K53" s="45" t="e">
        <f>IF($C53=#REF!,#REF!,"")</f>
        <v>#REF!</v>
      </c>
      <c r="L53" s="45" t="e">
        <f>IF($C53=#REF!,#REF!,"")</f>
        <v>#REF!</v>
      </c>
      <c r="M53" s="47" t="e">
        <f>IF($C53=#REF!,#REF!,"")</f>
        <v>#REF!</v>
      </c>
      <c r="N53" s="47" t="e">
        <f>IF($C53=#REF!,#REF!,"")</f>
        <v>#REF!</v>
      </c>
      <c r="O53" s="47" t="e">
        <f>IF($C53=#REF!,#REF!,"")</f>
        <v>#REF!</v>
      </c>
      <c r="P53" t="s">
        <v>99</v>
      </c>
      <c r="Q53" s="45">
        <v>0.58199999999999996</v>
      </c>
      <c r="R53" s="45">
        <v>0.58199999999999996</v>
      </c>
      <c r="S53" s="45">
        <v>0.50331700000000001</v>
      </c>
      <c r="T53" s="45">
        <v>7.6999999999999999E-2</v>
      </c>
      <c r="U53" s="46">
        <v>105</v>
      </c>
      <c r="V53" s="46">
        <f t="shared" si="0"/>
        <v>0.105</v>
      </c>
    </row>
    <row r="54" spans="1:22" x14ac:dyDescent="0.55000000000000004">
      <c r="A54">
        <v>52</v>
      </c>
      <c r="B54" s="13">
        <v>47</v>
      </c>
      <c r="C54" t="s">
        <v>100</v>
      </c>
      <c r="D54" s="15"/>
      <c r="E54" s="15"/>
      <c r="F54" s="15"/>
      <c r="G54" s="15"/>
      <c r="H54" s="15"/>
      <c r="I54" s="15"/>
      <c r="J54" s="15"/>
      <c r="K54" s="45" t="e">
        <f>IF($C54=#REF!,#REF!,"")</f>
        <v>#REF!</v>
      </c>
      <c r="L54" s="45" t="e">
        <f>IF($C54=#REF!,#REF!,"")</f>
        <v>#REF!</v>
      </c>
      <c r="M54" s="47" t="e">
        <f>IF($C54=#REF!,#REF!,"")</f>
        <v>#REF!</v>
      </c>
      <c r="N54" s="47" t="e">
        <f>IF($C54=#REF!,#REF!,"")</f>
        <v>#REF!</v>
      </c>
      <c r="O54" s="47" t="e">
        <f>IF($C54=#REF!,#REF!,"")</f>
        <v>#REF!</v>
      </c>
      <c r="P54" t="s">
        <v>100</v>
      </c>
      <c r="Q54" s="45">
        <v>0.56779999999999997</v>
      </c>
      <c r="R54" s="45">
        <v>0.56779999999999997</v>
      </c>
      <c r="S54" s="45">
        <v>0.41858099999999998</v>
      </c>
      <c r="T54" s="45">
        <v>7.0000000000000007E-2</v>
      </c>
      <c r="U54" s="46">
        <v>283</v>
      </c>
      <c r="V54" s="46">
        <f t="shared" si="0"/>
        <v>0.28299999999999997</v>
      </c>
    </row>
    <row r="55" spans="1:22" x14ac:dyDescent="0.55000000000000004">
      <c r="A55">
        <v>53</v>
      </c>
      <c r="B55" s="13">
        <v>48</v>
      </c>
      <c r="C55" t="s">
        <v>101</v>
      </c>
      <c r="D55" s="15"/>
      <c r="E55" s="15"/>
      <c r="F55" s="15"/>
      <c r="G55" s="15"/>
      <c r="H55" s="15"/>
      <c r="I55" s="15"/>
      <c r="J55" s="15"/>
      <c r="K55" s="45" t="e">
        <f>IF($C55=#REF!,#REF!,"")</f>
        <v>#REF!</v>
      </c>
      <c r="L55" s="45" t="e">
        <f>IF($C55=#REF!,#REF!,"")</f>
        <v>#REF!</v>
      </c>
      <c r="M55" s="47" t="e">
        <f>IF($C55=#REF!,#REF!,"")</f>
        <v>#REF!</v>
      </c>
      <c r="N55" s="47" t="e">
        <f>IF($C55=#REF!,#REF!,"")</f>
        <v>#REF!</v>
      </c>
      <c r="O55" s="47" t="e">
        <f>IF($C55=#REF!,#REF!,"")</f>
        <v>#REF!</v>
      </c>
      <c r="P55" t="s">
        <v>101</v>
      </c>
      <c r="Q55" s="45">
        <v>0.20699999999999999</v>
      </c>
      <c r="R55" s="45">
        <v>0.20699999999999999</v>
      </c>
      <c r="S55" s="45">
        <v>0.108067</v>
      </c>
      <c r="T55" s="45">
        <v>0.02</v>
      </c>
      <c r="U55" s="46">
        <v>25</v>
      </c>
      <c r="V55" s="46">
        <f t="shared" si="0"/>
        <v>2.5000000000000001E-2</v>
      </c>
    </row>
    <row r="56" spans="1:22" x14ac:dyDescent="0.55000000000000004">
      <c r="A56">
        <v>54</v>
      </c>
      <c r="B56" s="13">
        <v>49</v>
      </c>
      <c r="C56" t="s">
        <v>102</v>
      </c>
      <c r="D56" s="15"/>
      <c r="E56" s="15"/>
      <c r="F56" s="15"/>
      <c r="G56" s="15"/>
      <c r="H56" s="15"/>
      <c r="I56" s="15"/>
      <c r="J56" s="15"/>
      <c r="K56" s="45" t="e">
        <f>IF($C56=#REF!,#REF!,"")</f>
        <v>#REF!</v>
      </c>
      <c r="L56" s="45" t="e">
        <f>IF($C56=#REF!,#REF!,"")</f>
        <v>#REF!</v>
      </c>
      <c r="M56" s="47" t="e">
        <f>IF($C56=#REF!,#REF!,"")</f>
        <v>#REF!</v>
      </c>
      <c r="N56" s="47" t="e">
        <f>IF($C56=#REF!,#REF!,"")</f>
        <v>#REF!</v>
      </c>
      <c r="O56" s="47" t="e">
        <f>IF($C56=#REF!,#REF!,"")</f>
        <v>#REF!</v>
      </c>
      <c r="P56" t="s">
        <v>102</v>
      </c>
      <c r="Q56" s="45">
        <v>0.50080000000000002</v>
      </c>
      <c r="R56" s="45">
        <v>0.50080000000000002</v>
      </c>
      <c r="S56" s="45">
        <v>0.34432600000000002</v>
      </c>
      <c r="T56" s="45">
        <v>5.1999999999999998E-2</v>
      </c>
      <c r="U56" s="46">
        <v>69</v>
      </c>
      <c r="V56" s="46">
        <f t="shared" si="0"/>
        <v>6.9000000000000006E-2</v>
      </c>
    </row>
    <row r="57" spans="1:22" x14ac:dyDescent="0.55000000000000004">
      <c r="A57">
        <v>55</v>
      </c>
      <c r="B57" s="13">
        <v>50</v>
      </c>
      <c r="C57" t="s">
        <v>103</v>
      </c>
      <c r="D57" s="15"/>
      <c r="E57" s="15"/>
      <c r="F57" s="15"/>
      <c r="G57" s="15"/>
      <c r="H57" s="15"/>
      <c r="I57" s="15"/>
      <c r="J57" s="15"/>
      <c r="K57" s="45" t="e">
        <f>IF($C57=#REF!,#REF!,"")</f>
        <v>#REF!</v>
      </c>
      <c r="L57" s="45" t="e">
        <f>IF($C57=#REF!,#REF!,"")</f>
        <v>#REF!</v>
      </c>
      <c r="M57" s="47" t="e">
        <f>IF($C57=#REF!,#REF!,"")</f>
        <v>#REF!</v>
      </c>
      <c r="N57" s="47" t="e">
        <f>IF($C57=#REF!,#REF!,"")</f>
        <v>#REF!</v>
      </c>
      <c r="O57" s="47" t="e">
        <f>IF($C57=#REF!,#REF!,"")</f>
        <v>#REF!</v>
      </c>
      <c r="P57" t="s">
        <v>103</v>
      </c>
      <c r="Q57" s="45">
        <v>0.55230000000000001</v>
      </c>
      <c r="R57" s="45">
        <v>0.55230000000000001</v>
      </c>
      <c r="S57" s="45">
        <v>0.27526099999999998</v>
      </c>
      <c r="T57" s="45">
        <v>5.7000000000000002E-2</v>
      </c>
      <c r="U57" s="46">
        <v>147</v>
      </c>
      <c r="V57" s="46">
        <f t="shared" si="0"/>
        <v>0.14699999999999999</v>
      </c>
    </row>
    <row r="58" spans="1:22" x14ac:dyDescent="0.55000000000000004">
      <c r="A58">
        <v>56</v>
      </c>
      <c r="B58" s="13">
        <v>51</v>
      </c>
      <c r="C58" t="s">
        <v>104</v>
      </c>
      <c r="D58" s="15"/>
      <c r="E58" s="15"/>
      <c r="F58" s="15"/>
      <c r="G58" s="15"/>
      <c r="H58" s="15"/>
      <c r="I58" s="15"/>
      <c r="J58" s="15"/>
      <c r="K58" s="45" t="e">
        <f>IF($C58=#REF!,#REF!,"")</f>
        <v>#REF!</v>
      </c>
      <c r="L58" s="45" t="e">
        <f>IF($C58=#REF!,#REF!,"")</f>
        <v>#REF!</v>
      </c>
      <c r="M58" s="47" t="e">
        <f>IF($C58=#REF!,#REF!,"")</f>
        <v>#REF!</v>
      </c>
      <c r="N58" s="47" t="e">
        <f>IF($C58=#REF!,#REF!,"")</f>
        <v>#REF!</v>
      </c>
      <c r="O58" s="47" t="e">
        <f>IF($C58=#REF!,#REF!,"")</f>
        <v>#REF!</v>
      </c>
      <c r="P58" t="s">
        <v>104</v>
      </c>
      <c r="Q58" s="45">
        <v>0.27979999999999999</v>
      </c>
      <c r="R58" s="45">
        <v>0.27979999999999999</v>
      </c>
      <c r="S58" s="45">
        <v>0.15335799999999999</v>
      </c>
      <c r="T58" s="45">
        <v>2.4E-2</v>
      </c>
      <c r="U58" s="46">
        <v>117</v>
      </c>
      <c r="V58" s="46">
        <f t="shared" si="0"/>
        <v>0.11700000000000001</v>
      </c>
    </row>
    <row r="59" spans="1:22" x14ac:dyDescent="0.55000000000000004">
      <c r="A59">
        <v>57</v>
      </c>
      <c r="B59" s="13">
        <v>52</v>
      </c>
      <c r="C59" t="s">
        <v>105</v>
      </c>
      <c r="D59" s="15"/>
      <c r="E59" s="15"/>
      <c r="F59" s="15"/>
      <c r="G59" s="15"/>
      <c r="H59" s="15"/>
      <c r="I59" s="15"/>
      <c r="J59" s="15"/>
      <c r="K59" s="45" t="e">
        <f>IF($C59=#REF!,#REF!,"")</f>
        <v>#REF!</v>
      </c>
      <c r="L59" s="45" t="e">
        <f>IF($C59=#REF!,#REF!,"")</f>
        <v>#REF!</v>
      </c>
      <c r="M59" s="47" t="e">
        <f>IF($C59=#REF!,#REF!,"")</f>
        <v>#REF!</v>
      </c>
      <c r="N59" s="47" t="e">
        <f>IF($C59=#REF!,#REF!,"")</f>
        <v>#REF!</v>
      </c>
      <c r="O59" s="47" t="e">
        <f>IF($C59=#REF!,#REF!,"")</f>
        <v>#REF!</v>
      </c>
      <c r="P59" t="s">
        <v>105</v>
      </c>
      <c r="Q59" s="45">
        <v>0.35439999999999999</v>
      </c>
      <c r="R59" s="45">
        <v>0.35439999999999999</v>
      </c>
      <c r="S59" s="45">
        <v>0.19218399999999999</v>
      </c>
      <c r="T59" s="45">
        <v>0.03</v>
      </c>
      <c r="U59" s="46">
        <v>178</v>
      </c>
      <c r="V59" s="46">
        <f t="shared" si="0"/>
        <v>0.17799999999999999</v>
      </c>
    </row>
    <row r="60" spans="1:22" x14ac:dyDescent="0.55000000000000004">
      <c r="A60">
        <v>58</v>
      </c>
      <c r="B60" s="13">
        <v>53</v>
      </c>
      <c r="C60" t="s">
        <v>106</v>
      </c>
      <c r="D60" s="15"/>
      <c r="E60" s="15"/>
      <c r="F60" s="15"/>
      <c r="G60" s="15"/>
      <c r="H60" s="15"/>
      <c r="I60" s="15"/>
      <c r="J60" s="15"/>
      <c r="K60" s="45" t="e">
        <f>IF($C60=#REF!,#REF!,"")</f>
        <v>#REF!</v>
      </c>
      <c r="L60" s="45" t="e">
        <f>IF($C60=#REF!,#REF!,"")</f>
        <v>#REF!</v>
      </c>
      <c r="M60" s="47" t="e">
        <f>IF($C60=#REF!,#REF!,"")</f>
        <v>#REF!</v>
      </c>
      <c r="N60" s="47" t="e">
        <f>IF($C60=#REF!,#REF!,"")</f>
        <v>#REF!</v>
      </c>
      <c r="O60" s="47" t="e">
        <f>IF($C60=#REF!,#REF!,"")</f>
        <v>#REF!</v>
      </c>
      <c r="P60" t="s">
        <v>106</v>
      </c>
      <c r="Q60" s="45">
        <v>0.95850000000000002</v>
      </c>
      <c r="R60" s="45">
        <v>0.95850000000000002</v>
      </c>
      <c r="S60" s="45">
        <v>0.64713699999999996</v>
      </c>
      <c r="T60" s="45">
        <v>8.6999999999999994E-2</v>
      </c>
      <c r="U60" s="46">
        <v>286</v>
      </c>
      <c r="V60" s="46">
        <f t="shared" si="0"/>
        <v>0.28599999999999998</v>
      </c>
    </row>
    <row r="61" spans="1:22" x14ac:dyDescent="0.55000000000000004">
      <c r="A61">
        <v>59</v>
      </c>
      <c r="B61" s="13">
        <v>54</v>
      </c>
      <c r="C61" t="s">
        <v>107</v>
      </c>
      <c r="D61" s="15"/>
      <c r="E61" s="15"/>
      <c r="F61" s="15"/>
      <c r="G61" s="15"/>
      <c r="H61" s="15"/>
      <c r="I61" s="15"/>
      <c r="J61" s="15"/>
      <c r="K61" s="45" t="e">
        <f>IF($C61=#REF!,#REF!,"")</f>
        <v>#REF!</v>
      </c>
      <c r="L61" s="45" t="e">
        <f>IF($C61=#REF!,#REF!,"")</f>
        <v>#REF!</v>
      </c>
      <c r="M61" s="47" t="e">
        <f>IF($C61=#REF!,#REF!,"")</f>
        <v>#REF!</v>
      </c>
      <c r="N61" s="47" t="e">
        <f>IF($C61=#REF!,#REF!,"")</f>
        <v>#REF!</v>
      </c>
      <c r="O61" s="47" t="e">
        <f>IF($C61=#REF!,#REF!,"")</f>
        <v>#REF!</v>
      </c>
      <c r="P61" t="s">
        <v>107</v>
      </c>
      <c r="Q61" s="45">
        <v>0.1948</v>
      </c>
      <c r="R61" s="45">
        <v>0.1948</v>
      </c>
      <c r="S61" s="45">
        <v>7.5458999999999998E-2</v>
      </c>
      <c r="T61" s="45">
        <v>1.4E-2</v>
      </c>
      <c r="U61" s="46">
        <v>104</v>
      </c>
      <c r="V61" s="46">
        <f t="shared" si="0"/>
        <v>0.104</v>
      </c>
    </row>
    <row r="62" spans="1:22" x14ac:dyDescent="0.55000000000000004">
      <c r="A62">
        <v>60</v>
      </c>
      <c r="B62" s="13">
        <v>55</v>
      </c>
      <c r="C62" t="s">
        <v>108</v>
      </c>
      <c r="D62" s="15"/>
      <c r="E62" s="15"/>
      <c r="F62" s="15"/>
      <c r="G62" s="15"/>
      <c r="H62" s="15"/>
      <c r="I62" s="15"/>
      <c r="J62" s="15"/>
      <c r="K62" s="45" t="e">
        <f>IF($C62=#REF!,#REF!,"")</f>
        <v>#REF!</v>
      </c>
      <c r="L62" s="45" t="e">
        <f>IF($C62=#REF!,#REF!,"")</f>
        <v>#REF!</v>
      </c>
      <c r="M62" s="47" t="e">
        <f>IF($C62=#REF!,#REF!,"")</f>
        <v>#REF!</v>
      </c>
      <c r="N62" s="47" t="e">
        <f>IF($C62=#REF!,#REF!,"")</f>
        <v>#REF!</v>
      </c>
      <c r="O62" s="47" t="e">
        <f>IF($C62=#REF!,#REF!,"")</f>
        <v>#REF!</v>
      </c>
      <c r="P62" t="s">
        <v>108</v>
      </c>
      <c r="Q62" s="45">
        <v>0.35039999999999999</v>
      </c>
      <c r="R62" s="45">
        <v>0.35039999999999999</v>
      </c>
      <c r="S62" s="45">
        <v>0.166326</v>
      </c>
      <c r="T62" s="45">
        <v>8.9999999999999993E-3</v>
      </c>
      <c r="U62" s="46">
        <v>204</v>
      </c>
      <c r="V62" s="46">
        <f t="shared" si="0"/>
        <v>0.20399999999999999</v>
      </c>
    </row>
    <row r="63" spans="1:22" x14ac:dyDescent="0.55000000000000004">
      <c r="A63">
        <v>61</v>
      </c>
      <c r="B63" s="13">
        <v>56</v>
      </c>
      <c r="C63" t="s">
        <v>13</v>
      </c>
      <c r="D63" s="15"/>
      <c r="E63" s="15"/>
      <c r="F63" s="15"/>
      <c r="G63" s="15"/>
      <c r="H63" s="15"/>
      <c r="I63" s="15"/>
      <c r="J63" s="15"/>
      <c r="K63" s="45" t="e">
        <f>IF($C63=#REF!,#REF!,"")</f>
        <v>#REF!</v>
      </c>
      <c r="L63" s="45" t="e">
        <f>IF($C63=#REF!,#REF!,"")</f>
        <v>#REF!</v>
      </c>
      <c r="M63" s="47" t="e">
        <f>IF($C63=#REF!,#REF!,"")</f>
        <v>#REF!</v>
      </c>
      <c r="N63" s="47" t="e">
        <f>IF($C63=#REF!,#REF!,"")</f>
        <v>#REF!</v>
      </c>
      <c r="O63" s="47" t="e">
        <f>IF($C63=#REF!,#REF!,"")</f>
        <v>#REF!</v>
      </c>
      <c r="P63" t="s">
        <v>13</v>
      </c>
      <c r="Q63" s="45">
        <v>6.9099999999999995E-2</v>
      </c>
      <c r="R63" s="45">
        <v>6.9099999999999995E-2</v>
      </c>
      <c r="S63" s="45">
        <v>5.2442000000000003E-2</v>
      </c>
      <c r="T63" s="45">
        <v>0.01</v>
      </c>
      <c r="U63" s="46">
        <v>16</v>
      </c>
      <c r="V63" s="46">
        <f t="shared" si="0"/>
        <v>1.6E-2</v>
      </c>
    </row>
    <row r="64" spans="1:22" x14ac:dyDescent="0.55000000000000004">
      <c r="A64">
        <v>62</v>
      </c>
      <c r="B64" s="13">
        <v>57</v>
      </c>
      <c r="C64" t="s">
        <v>14</v>
      </c>
      <c r="D64" s="15"/>
      <c r="E64" s="15"/>
      <c r="F64" s="15"/>
      <c r="G64" s="15"/>
      <c r="H64" s="15"/>
      <c r="I64" s="15"/>
      <c r="J64" s="15"/>
      <c r="K64" s="45" t="e">
        <f>IF($C64=#REF!,#REF!,"")</f>
        <v>#REF!</v>
      </c>
      <c r="L64" s="45" t="e">
        <f>IF($C64=#REF!,#REF!,"")</f>
        <v>#REF!</v>
      </c>
      <c r="M64" s="47" t="e">
        <f>IF($C64=#REF!,#REF!,"")</f>
        <v>#REF!</v>
      </c>
      <c r="N64" s="47" t="e">
        <f>IF($C64=#REF!,#REF!,"")</f>
        <v>#REF!</v>
      </c>
      <c r="O64" s="47" t="e">
        <f>IF($C64=#REF!,#REF!,"")</f>
        <v>#REF!</v>
      </c>
      <c r="P64" t="s">
        <v>14</v>
      </c>
      <c r="Q64" s="45">
        <v>0.14949999999999999</v>
      </c>
      <c r="R64" s="45">
        <v>0.14949999999999999</v>
      </c>
      <c r="S64" s="45">
        <v>7.7235999999999999E-2</v>
      </c>
      <c r="T64" s="45">
        <v>1.0999999999999999E-2</v>
      </c>
      <c r="U64" s="46">
        <v>36</v>
      </c>
      <c r="V64" s="46">
        <f t="shared" si="0"/>
        <v>3.5999999999999997E-2</v>
      </c>
    </row>
    <row r="65" spans="1:22" x14ac:dyDescent="0.55000000000000004">
      <c r="A65">
        <v>63</v>
      </c>
      <c r="B65" s="13">
        <v>58</v>
      </c>
      <c r="C65" t="s">
        <v>15</v>
      </c>
      <c r="D65" s="15"/>
      <c r="E65" s="15"/>
      <c r="F65" s="15"/>
      <c r="G65" s="15"/>
      <c r="H65" s="15"/>
      <c r="I65" s="15"/>
      <c r="J65" s="15"/>
      <c r="K65" s="45" t="e">
        <f>IF($C65=#REF!,#REF!,"")</f>
        <v>#REF!</v>
      </c>
      <c r="L65" s="45" t="e">
        <f>IF($C65=#REF!,#REF!,"")</f>
        <v>#REF!</v>
      </c>
      <c r="M65" s="47" t="e">
        <f>IF($C65=#REF!,#REF!,"")</f>
        <v>#REF!</v>
      </c>
      <c r="N65" s="47" t="e">
        <f>IF($C65=#REF!,#REF!,"")</f>
        <v>#REF!</v>
      </c>
      <c r="O65" s="47" t="e">
        <f>IF($C65=#REF!,#REF!,"")</f>
        <v>#REF!</v>
      </c>
      <c r="P65" t="s">
        <v>15</v>
      </c>
      <c r="Q65" s="45">
        <v>0.50949999999999995</v>
      </c>
      <c r="R65" s="45">
        <v>0.50949999999999995</v>
      </c>
      <c r="S65" s="45">
        <v>0.23052700000000001</v>
      </c>
      <c r="T65" s="45">
        <v>4.4999999999999998E-2</v>
      </c>
      <c r="U65" s="46">
        <v>67</v>
      </c>
      <c r="V65" s="46">
        <f t="shared" si="0"/>
        <v>6.7000000000000004E-2</v>
      </c>
    </row>
    <row r="66" spans="1:22" x14ac:dyDescent="0.55000000000000004">
      <c r="A66">
        <v>64</v>
      </c>
      <c r="B66" s="13">
        <v>59</v>
      </c>
      <c r="C66" t="s">
        <v>16</v>
      </c>
      <c r="D66" s="15"/>
      <c r="E66" s="15"/>
      <c r="F66" s="15"/>
      <c r="G66" s="15"/>
      <c r="H66" s="15"/>
      <c r="I66" s="15"/>
      <c r="J66" s="15"/>
      <c r="K66" s="45" t="e">
        <f>IF($C66=#REF!,#REF!,"")</f>
        <v>#REF!</v>
      </c>
      <c r="L66" s="45" t="e">
        <f>IF($C66=#REF!,#REF!,"")</f>
        <v>#REF!</v>
      </c>
      <c r="M66" s="47" t="e">
        <f>IF($C66=#REF!,#REF!,"")</f>
        <v>#REF!</v>
      </c>
      <c r="N66" s="47" t="e">
        <f>IF($C66=#REF!,#REF!,"")</f>
        <v>#REF!</v>
      </c>
      <c r="O66" s="47" t="e">
        <f>IF($C66=#REF!,#REF!,"")</f>
        <v>#REF!</v>
      </c>
      <c r="P66" t="s">
        <v>16</v>
      </c>
      <c r="Q66" s="45">
        <v>0.39029999999999998</v>
      </c>
      <c r="R66" s="45">
        <v>0.39029999999999998</v>
      </c>
      <c r="S66" s="45">
        <v>0.26666299999999998</v>
      </c>
      <c r="T66" s="45">
        <v>4.4999999999999998E-2</v>
      </c>
      <c r="U66" s="46">
        <v>192</v>
      </c>
      <c r="V66" s="46">
        <f t="shared" si="0"/>
        <v>0.192</v>
      </c>
    </row>
    <row r="67" spans="1:22" x14ac:dyDescent="0.55000000000000004">
      <c r="A67">
        <v>65</v>
      </c>
      <c r="B67" s="13" t="s">
        <v>42</v>
      </c>
      <c r="C67" t="s">
        <v>17</v>
      </c>
      <c r="D67" s="15"/>
      <c r="E67" s="15"/>
      <c r="F67" s="15"/>
      <c r="G67" s="15"/>
      <c r="H67" s="15"/>
      <c r="I67" s="15"/>
      <c r="J67" s="15"/>
      <c r="K67" s="45" t="e">
        <f>IF($C67=#REF!,#REF!,"")</f>
        <v>#REF!</v>
      </c>
      <c r="L67" s="45" t="e">
        <f>IF($C67=#REF!,#REF!,"")</f>
        <v>#REF!</v>
      </c>
      <c r="M67" s="47" t="e">
        <f>IF($C67=#REF!,#REF!,"")</f>
        <v>#REF!</v>
      </c>
      <c r="N67" s="47" t="e">
        <f>IF($C67=#REF!,#REF!,"")</f>
        <v>#REF!</v>
      </c>
      <c r="O67" s="47" t="e">
        <f>IF($C67=#REF!,#REF!,"")</f>
        <v>#REF!</v>
      </c>
      <c r="P67" t="s">
        <v>17</v>
      </c>
      <c r="Q67" s="45">
        <v>0.3367</v>
      </c>
      <c r="R67" s="45">
        <v>0.3367</v>
      </c>
      <c r="S67" s="45">
        <v>0.12409100000000001</v>
      </c>
      <c r="T67" s="45">
        <v>1.7000000000000001E-2</v>
      </c>
      <c r="U67" s="46">
        <v>170</v>
      </c>
      <c r="V67" s="46">
        <f t="shared" si="0"/>
        <v>0.17</v>
      </c>
    </row>
    <row r="68" spans="1:22" x14ac:dyDescent="0.55000000000000004">
      <c r="A68">
        <v>66</v>
      </c>
      <c r="B68" s="13" t="s">
        <v>43</v>
      </c>
      <c r="C68" t="s">
        <v>18</v>
      </c>
      <c r="D68" s="15"/>
      <c r="E68" s="15"/>
      <c r="F68" s="15"/>
      <c r="G68" s="15"/>
      <c r="H68" s="15"/>
      <c r="I68" s="15"/>
      <c r="J68" s="15"/>
      <c r="K68" s="45" t="e">
        <f>IF($C68=#REF!,#REF!,"")</f>
        <v>#REF!</v>
      </c>
      <c r="L68" s="45" t="e">
        <f>IF($C68=#REF!,#REF!,"")</f>
        <v>#REF!</v>
      </c>
      <c r="M68" s="47" t="e">
        <f>IF($C68=#REF!,#REF!,"")</f>
        <v>#REF!</v>
      </c>
      <c r="N68" s="47" t="e">
        <f>IF($C68=#REF!,#REF!,"")</f>
        <v>#REF!</v>
      </c>
      <c r="O68" s="47" t="e">
        <f>IF($C68=#REF!,#REF!,"")</f>
        <v>#REF!</v>
      </c>
      <c r="P68" t="s">
        <v>18</v>
      </c>
      <c r="Q68" s="45">
        <v>0.10730000000000001</v>
      </c>
      <c r="R68" s="45">
        <v>0.10730000000000001</v>
      </c>
      <c r="S68" s="45">
        <v>6.3603999999999994E-2</v>
      </c>
      <c r="T68" s="45">
        <v>0.01</v>
      </c>
      <c r="U68" s="46">
        <v>69</v>
      </c>
      <c r="V68" s="46">
        <f t="shared" ref="V68:V78" si="1">U68*1000/1000000</f>
        <v>6.9000000000000006E-2</v>
      </c>
    </row>
    <row r="69" spans="1:22" x14ac:dyDescent="0.55000000000000004">
      <c r="A69">
        <v>67</v>
      </c>
      <c r="B69" s="13">
        <v>61</v>
      </c>
      <c r="C69" t="s">
        <v>19</v>
      </c>
      <c r="D69" s="15"/>
      <c r="E69" s="15"/>
      <c r="F69" s="15"/>
      <c r="G69" s="15"/>
      <c r="H69" s="15"/>
      <c r="I69" s="15"/>
      <c r="J69" s="15"/>
      <c r="K69" s="45" t="e">
        <f>IF($C69=#REF!,#REF!,"")</f>
        <v>#REF!</v>
      </c>
      <c r="L69" s="45" t="e">
        <f>IF($C69=#REF!,#REF!,"")</f>
        <v>#REF!</v>
      </c>
      <c r="M69" s="47" t="e">
        <f>IF($C69=#REF!,#REF!,"")</f>
        <v>#REF!</v>
      </c>
      <c r="N69" s="47" t="e">
        <f>IF($C69=#REF!,#REF!,"")</f>
        <v>#REF!</v>
      </c>
      <c r="O69" s="47" t="e">
        <f>IF($C69=#REF!,#REF!,"")</f>
        <v>#REF!</v>
      </c>
      <c r="P69" t="s">
        <v>19</v>
      </c>
      <c r="Q69" s="45">
        <v>0.37</v>
      </c>
      <c r="R69" s="45">
        <v>0.37</v>
      </c>
      <c r="S69" s="45">
        <v>0.119952</v>
      </c>
      <c r="T69" s="45">
        <v>2.8000000000000001E-2</v>
      </c>
      <c r="U69" s="46">
        <v>385</v>
      </c>
      <c r="V69" s="46">
        <f t="shared" si="1"/>
        <v>0.38500000000000001</v>
      </c>
    </row>
    <row r="70" spans="1:22" x14ac:dyDescent="0.55000000000000004">
      <c r="A70">
        <v>68</v>
      </c>
      <c r="B70" s="13">
        <v>62</v>
      </c>
      <c r="C70" t="s">
        <v>20</v>
      </c>
      <c r="D70" s="15"/>
      <c r="E70" s="15"/>
      <c r="F70" s="15"/>
      <c r="G70" s="15"/>
      <c r="H70" s="15"/>
      <c r="I70" s="15"/>
      <c r="J70" s="15"/>
      <c r="K70" s="45" t="e">
        <f>IF($C70=#REF!,#REF!,"")</f>
        <v>#REF!</v>
      </c>
      <c r="L70" s="45" t="e">
        <f>IF($C70=#REF!,#REF!,"")</f>
        <v>#REF!</v>
      </c>
      <c r="M70" s="47" t="e">
        <f>IF($C70=#REF!,#REF!,"")</f>
        <v>#REF!</v>
      </c>
      <c r="N70" s="47" t="e">
        <f>IF($C70=#REF!,#REF!,"")</f>
        <v>#REF!</v>
      </c>
      <c r="O70" s="47" t="e">
        <f>IF($C70=#REF!,#REF!,"")</f>
        <v>#REF!</v>
      </c>
      <c r="P70" t="s">
        <v>20</v>
      </c>
      <c r="Q70" s="45">
        <v>3.5799999999999998E-2</v>
      </c>
      <c r="R70" s="45">
        <v>3.5799999999999998E-2</v>
      </c>
      <c r="S70" s="45">
        <v>2.3341000000000001E-2</v>
      </c>
      <c r="T70" s="45">
        <v>5.0000000000000001E-3</v>
      </c>
      <c r="U70" s="46">
        <v>11</v>
      </c>
      <c r="V70" s="46">
        <f t="shared" si="1"/>
        <v>1.0999999999999999E-2</v>
      </c>
    </row>
    <row r="71" spans="1:22" x14ac:dyDescent="0.55000000000000004">
      <c r="A71">
        <v>69</v>
      </c>
      <c r="B71" s="13">
        <v>63</v>
      </c>
      <c r="C71" t="s">
        <v>21</v>
      </c>
      <c r="D71" s="15"/>
      <c r="E71" s="15"/>
      <c r="F71" s="15"/>
      <c r="G71" s="15"/>
      <c r="H71" s="15"/>
      <c r="I71" s="15"/>
      <c r="J71" s="15"/>
      <c r="K71" s="45" t="e">
        <f>IF($C71=#REF!,#REF!,"")</f>
        <v>#REF!</v>
      </c>
      <c r="L71" s="45" t="e">
        <f>IF($C71=#REF!,#REF!,"")</f>
        <v>#REF!</v>
      </c>
      <c r="M71" s="47" t="e">
        <f>IF($C71=#REF!,#REF!,"")</f>
        <v>#REF!</v>
      </c>
      <c r="N71" s="47" t="e">
        <f>IF($C71=#REF!,#REF!,"")</f>
        <v>#REF!</v>
      </c>
      <c r="O71" s="47" t="e">
        <f>IF($C71=#REF!,#REF!,"")</f>
        <v>#REF!</v>
      </c>
      <c r="P71" t="s">
        <v>21</v>
      </c>
      <c r="Q71" s="45">
        <v>0.29149999999999998</v>
      </c>
      <c r="R71" s="45">
        <v>0.29149999999999998</v>
      </c>
      <c r="S71" s="45">
        <v>0.16191700000000001</v>
      </c>
      <c r="T71" s="45">
        <v>3.6999999999999998E-2</v>
      </c>
      <c r="U71" s="46">
        <v>45</v>
      </c>
      <c r="V71" s="46">
        <f t="shared" si="1"/>
        <v>4.4999999999999998E-2</v>
      </c>
    </row>
    <row r="72" spans="1:22" x14ac:dyDescent="0.55000000000000004">
      <c r="A72">
        <v>70</v>
      </c>
      <c r="B72" s="13">
        <v>64</v>
      </c>
      <c r="C72" t="s">
        <v>22</v>
      </c>
      <c r="D72" s="15"/>
      <c r="E72" s="15"/>
      <c r="F72" s="15"/>
      <c r="G72" s="15"/>
      <c r="H72" s="15"/>
      <c r="I72" s="15"/>
      <c r="J72" s="15"/>
      <c r="K72" s="45" t="e">
        <f>IF($C72=#REF!,#REF!,"")</f>
        <v>#REF!</v>
      </c>
      <c r="L72" s="45" t="e">
        <f>IF($C72=#REF!,#REF!,"")</f>
        <v>#REF!</v>
      </c>
      <c r="M72" s="47" t="e">
        <f>IF($C72=#REF!,#REF!,"")</f>
        <v>#REF!</v>
      </c>
      <c r="N72" s="47" t="e">
        <f>IF($C72=#REF!,#REF!,"")</f>
        <v>#REF!</v>
      </c>
      <c r="O72" s="47" t="e">
        <f>IF($C72=#REF!,#REF!,"")</f>
        <v>#REF!</v>
      </c>
      <c r="P72" t="s">
        <v>22</v>
      </c>
      <c r="Q72" s="45">
        <v>0.5413</v>
      </c>
      <c r="R72" s="45">
        <v>0.5413</v>
      </c>
      <c r="S72" s="45">
        <v>0.26413599999999998</v>
      </c>
      <c r="T72" s="45">
        <v>5.8000000000000003E-2</v>
      </c>
      <c r="U72" s="46">
        <v>97</v>
      </c>
      <c r="V72" s="46">
        <f t="shared" si="1"/>
        <v>9.7000000000000003E-2</v>
      </c>
    </row>
    <row r="73" spans="1:22" x14ac:dyDescent="0.55000000000000004">
      <c r="A73">
        <v>71</v>
      </c>
      <c r="B73" s="13">
        <v>65</v>
      </c>
      <c r="C73" t="s">
        <v>23</v>
      </c>
      <c r="D73" s="15"/>
      <c r="E73" s="15"/>
      <c r="F73" s="15"/>
      <c r="G73" s="15"/>
      <c r="H73" s="15"/>
      <c r="I73" s="15"/>
      <c r="J73" s="15"/>
      <c r="K73" s="45" t="e">
        <f>IF($C73=#REF!,#REF!,"")</f>
        <v>#REF!</v>
      </c>
      <c r="L73" s="45" t="e">
        <f>IF($C73=#REF!,#REF!,"")</f>
        <v>#REF!</v>
      </c>
      <c r="M73" s="47" t="e">
        <f>IF($C73=#REF!,#REF!,"")</f>
        <v>#REF!</v>
      </c>
      <c r="N73" s="47" t="e">
        <f>IF($C73=#REF!,#REF!,"")</f>
        <v>#REF!</v>
      </c>
      <c r="O73" s="47" t="e">
        <f>IF($C73=#REF!,#REF!,"")</f>
        <v>#REF!</v>
      </c>
      <c r="P73" t="s">
        <v>23</v>
      </c>
      <c r="Q73" s="45">
        <v>0.37009999999999998</v>
      </c>
      <c r="R73" s="45">
        <v>0.37009999999999998</v>
      </c>
      <c r="S73" s="45">
        <v>0.19773199999999999</v>
      </c>
      <c r="T73" s="45">
        <v>3.2000000000000001E-2</v>
      </c>
      <c r="U73" s="46">
        <v>116</v>
      </c>
      <c r="V73" s="46">
        <f t="shared" si="1"/>
        <v>0.11600000000000001</v>
      </c>
    </row>
    <row r="74" spans="1:22" x14ac:dyDescent="0.55000000000000004">
      <c r="A74">
        <v>72</v>
      </c>
      <c r="B74" s="13">
        <v>66</v>
      </c>
      <c r="C74" t="s">
        <v>24</v>
      </c>
      <c r="D74" s="15"/>
      <c r="E74" s="15"/>
      <c r="F74" s="15"/>
      <c r="G74" s="15"/>
      <c r="H74" s="15"/>
      <c r="I74" s="15"/>
      <c r="J74" s="15"/>
      <c r="K74" s="45" t="e">
        <f>IF($C74=#REF!,#REF!,"")</f>
        <v>#REF!</v>
      </c>
      <c r="L74" s="45" t="e">
        <f>IF($C74=#REF!,#REF!,"")</f>
        <v>#REF!</v>
      </c>
      <c r="M74" s="47" t="e">
        <f>IF($C74=#REF!,#REF!,"")</f>
        <v>#REF!</v>
      </c>
      <c r="N74" s="47" t="e">
        <f>IF($C74=#REF!,#REF!,"")</f>
        <v>#REF!</v>
      </c>
      <c r="O74" s="47" t="e">
        <f>IF($C74=#REF!,#REF!,"")</f>
        <v>#REF!</v>
      </c>
      <c r="P74" t="s">
        <v>24</v>
      </c>
      <c r="Q74" s="45">
        <v>0.56269999999999998</v>
      </c>
      <c r="R74" s="45">
        <v>0.56269999999999998</v>
      </c>
      <c r="S74" s="45">
        <v>0.36524000000000001</v>
      </c>
      <c r="T74" s="45">
        <v>7.0999999999999994E-2</v>
      </c>
      <c r="U74" s="46">
        <v>203</v>
      </c>
      <c r="V74" s="46">
        <f t="shared" si="1"/>
        <v>0.20300000000000001</v>
      </c>
    </row>
    <row r="75" spans="1:22" x14ac:dyDescent="0.55000000000000004">
      <c r="A75">
        <v>73</v>
      </c>
      <c r="B75" s="13">
        <v>100</v>
      </c>
      <c r="C75" t="s">
        <v>109</v>
      </c>
      <c r="D75" s="15"/>
      <c r="E75" s="15"/>
      <c r="F75" s="15"/>
      <c r="G75" s="15"/>
      <c r="H75" s="15"/>
      <c r="I75" s="15"/>
      <c r="J75" s="15"/>
      <c r="K75" s="45" t="e">
        <f>IF($C75=#REF!,#REF!,"")</f>
        <v>#REF!</v>
      </c>
      <c r="L75" s="45" t="e">
        <f>IF($C75=#REF!,#REF!,"")</f>
        <v>#REF!</v>
      </c>
      <c r="M75" s="47" t="e">
        <f>IF($C75=#REF!,#REF!,"")</f>
        <v>#REF!</v>
      </c>
      <c r="N75" s="47" t="e">
        <f>IF($C75=#REF!,#REF!,"")</f>
        <v>#REF!</v>
      </c>
      <c r="O75" s="47" t="e">
        <f>IF($C75=#REF!,#REF!,"")</f>
        <v>#REF!</v>
      </c>
      <c r="P75" t="s">
        <v>109</v>
      </c>
      <c r="Q75" s="45">
        <v>5.0000000000000001E-3</v>
      </c>
      <c r="R75" s="45">
        <v>5.0000000000000001E-3</v>
      </c>
      <c r="S75" s="45">
        <v>1.3566999999999999E-2</v>
      </c>
      <c r="T75" s="45">
        <v>0</v>
      </c>
      <c r="U75" s="46">
        <v>0</v>
      </c>
      <c r="V75" s="46">
        <f t="shared" si="1"/>
        <v>0</v>
      </c>
    </row>
    <row r="76" spans="1:22" x14ac:dyDescent="0.55000000000000004">
      <c r="A76">
        <v>74</v>
      </c>
      <c r="B76" s="13">
        <v>101</v>
      </c>
      <c r="C76" t="s">
        <v>110</v>
      </c>
      <c r="D76" s="15"/>
      <c r="E76" s="15"/>
      <c r="F76" s="15"/>
      <c r="G76" s="15"/>
      <c r="H76" s="15"/>
      <c r="I76" s="15"/>
      <c r="J76" s="15"/>
      <c r="K76" s="45" t="e">
        <f>IF($C76=#REF!,#REF!,"")</f>
        <v>#REF!</v>
      </c>
      <c r="L76" s="45" t="e">
        <f>IF($C76=#REF!,#REF!,"")</f>
        <v>#REF!</v>
      </c>
      <c r="M76" s="47" t="e">
        <f>IF($C76=#REF!,#REF!,"")</f>
        <v>#REF!</v>
      </c>
      <c r="N76" s="47" t="e">
        <f>IF($C76=#REF!,#REF!,"")</f>
        <v>#REF!</v>
      </c>
      <c r="O76" s="47" t="e">
        <f>IF($C76=#REF!,#REF!,"")</f>
        <v>#REF!</v>
      </c>
      <c r="P76" t="s">
        <v>110</v>
      </c>
      <c r="Q76" s="45">
        <v>5.0000000000000001E-3</v>
      </c>
      <c r="R76" s="45">
        <v>5.0000000000000001E-3</v>
      </c>
      <c r="S76" s="45">
        <v>9.2420000000000002E-3</v>
      </c>
      <c r="T76" s="45">
        <v>0</v>
      </c>
      <c r="U76" s="46">
        <v>20</v>
      </c>
      <c r="V76" s="46">
        <f t="shared" si="1"/>
        <v>0.02</v>
      </c>
    </row>
    <row r="77" spans="1:22" x14ac:dyDescent="0.55000000000000004">
      <c r="A77">
        <v>75</v>
      </c>
      <c r="B77" s="13">
        <v>102</v>
      </c>
      <c r="C77" t="s">
        <v>111</v>
      </c>
      <c r="D77" s="15"/>
      <c r="E77" s="15"/>
      <c r="F77" s="15"/>
      <c r="G77" s="15"/>
      <c r="H77" s="15"/>
      <c r="I77" s="15"/>
      <c r="J77" s="15"/>
      <c r="K77" s="45" t="e">
        <f>IF($C77=#REF!,#REF!,"")</f>
        <v>#REF!</v>
      </c>
      <c r="L77" s="45" t="e">
        <f>IF($C77=#REF!,#REF!,"")</f>
        <v>#REF!</v>
      </c>
      <c r="M77" s="47" t="e">
        <f>IF($C77=#REF!,#REF!,"")</f>
        <v>#REF!</v>
      </c>
      <c r="N77" s="47" t="e">
        <f>IF($C77=#REF!,#REF!,"")</f>
        <v>#REF!</v>
      </c>
      <c r="O77" s="47" t="e">
        <f>IF($C77=#REF!,#REF!,"")</f>
        <v>#REF!</v>
      </c>
      <c r="P77" t="s">
        <v>111</v>
      </c>
      <c r="Q77" s="45">
        <v>5.0000000000000001E-3</v>
      </c>
      <c r="R77" s="45">
        <v>5.0000000000000001E-3</v>
      </c>
      <c r="S77" s="45">
        <v>4.5110000000000003E-3</v>
      </c>
      <c r="T77" s="45">
        <v>0</v>
      </c>
      <c r="U77" s="46">
        <v>21</v>
      </c>
      <c r="V77" s="46">
        <f t="shared" si="1"/>
        <v>2.1000000000000001E-2</v>
      </c>
    </row>
    <row r="78" spans="1:22" x14ac:dyDescent="0.55000000000000004">
      <c r="A78">
        <v>76</v>
      </c>
      <c r="B78" s="13">
        <v>103</v>
      </c>
      <c r="C78" t="s">
        <v>25</v>
      </c>
      <c r="D78" s="15"/>
      <c r="E78" s="15"/>
      <c r="F78" s="15"/>
      <c r="G78" s="15"/>
      <c r="H78" s="15"/>
      <c r="I78" s="15"/>
      <c r="J78" s="15"/>
      <c r="K78" s="45" t="e">
        <f>IF($C78=#REF!,#REF!,"")</f>
        <v>#REF!</v>
      </c>
      <c r="L78" s="45" t="e">
        <f>IF($C78=#REF!,#REF!,"")</f>
        <v>#REF!</v>
      </c>
      <c r="M78" s="47" t="e">
        <f>IF($C78=#REF!,#REF!,"")</f>
        <v>#REF!</v>
      </c>
      <c r="N78" s="47" t="e">
        <f>IF($C78=#REF!,#REF!,"")</f>
        <v>#REF!</v>
      </c>
      <c r="O78" s="47" t="e">
        <f>IF($C78=#REF!,#REF!,"")</f>
        <v>#REF!</v>
      </c>
      <c r="P78" t="s">
        <v>25</v>
      </c>
      <c r="Q78" s="45">
        <v>5.0000000000000001E-3</v>
      </c>
      <c r="R78" s="45">
        <v>5.0000000000000001E-3</v>
      </c>
      <c r="S78" s="45">
        <v>3.8440000000000002E-3</v>
      </c>
      <c r="T78" s="45">
        <v>1E-3</v>
      </c>
      <c r="U78" s="46">
        <v>8</v>
      </c>
      <c r="V78" s="46">
        <f t="shared" si="1"/>
        <v>8.0000000000000002E-3</v>
      </c>
    </row>
  </sheetData>
  <mergeCells count="2">
    <mergeCell ref="D1:E1"/>
    <mergeCell ref="F1:G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F290961A9F2644C9F25292A4B18A071" ma:contentTypeVersion="8" ma:contentTypeDescription="Create a new document." ma:contentTypeScope="" ma:versionID="bbd8acf77038c39be07031bbc1762442">
  <xsd:schema xmlns:xsd="http://www.w3.org/2001/XMLSchema" xmlns:xs="http://www.w3.org/2001/XMLSchema" xmlns:p="http://schemas.microsoft.com/office/2006/metadata/properties" xmlns:ns3="a40d4fbf-d14b-4b79-8db4-8c77ece2ea1d" targetNamespace="http://schemas.microsoft.com/office/2006/metadata/properties" ma:root="true" ma:fieldsID="14302c4387b62c4c341f25db00571df3" ns3:_="">
    <xsd:import namespace="a40d4fbf-d14b-4b79-8db4-8c77ece2ea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d4fbf-d14b-4b79-8db4-8c77ece2ea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E3BFB6-99B9-41E0-8906-2998451C0E16}">
  <ds:schemaRefs>
    <ds:schemaRef ds:uri="http://schemas.microsoft.com/sharepoint/v3/contenttype/forms"/>
  </ds:schemaRefs>
</ds:datastoreItem>
</file>

<file path=customXml/itemProps2.xml><?xml version="1.0" encoding="utf-8"?>
<ds:datastoreItem xmlns:ds="http://schemas.openxmlformats.org/officeDocument/2006/customXml" ds:itemID="{A25A2792-4BEF-4CEB-B44E-8083C71E7605}">
  <ds:schemaRefs>
    <ds:schemaRef ds:uri="http://purl.org/dc/terms/"/>
    <ds:schemaRef ds:uri="http://www.w3.org/XML/1998/namespace"/>
    <ds:schemaRef ds:uri="http://purl.org/dc/elements/1.1/"/>
    <ds:schemaRef ds:uri="http://purl.org/dc/dcmitype/"/>
    <ds:schemaRef ds:uri="http://schemas.microsoft.com/office/infopath/2007/PartnerControls"/>
    <ds:schemaRef ds:uri="http://schemas.microsoft.com/office/2006/documentManagement/types"/>
    <ds:schemaRef ds:uri="a40d4fbf-d14b-4b79-8db4-8c77ece2ea1d"/>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E7660CE-3150-434F-A017-D6061E875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d4fbf-d14b-4b79-8db4-8c77ece2e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 Board Ventilation Strategy</vt:lpstr>
      <vt:lpstr>2. Board Level Investments</vt:lpstr>
      <vt:lpstr>3. School Dashboard</vt:lpstr>
      <vt:lpstr>5. School Level Worksheet</vt:lpstr>
      <vt:lpstr>Funding Tables</vt:lpstr>
      <vt:lpstr>School_Name</vt:lpstr>
      <vt:lpstr>Ventilation</vt:lpstr>
    </vt:vector>
  </TitlesOfParts>
  <Company>Ontario 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Excel MockUp - August 4 2021 v5</dc:title>
  <dc:creator>Okwelum, Edson (EDU)</dc:creator>
  <cp:lastModifiedBy>Puccetti, Maia</cp:lastModifiedBy>
  <cp:lastPrinted>2021-08-06T12:59:32Z</cp:lastPrinted>
  <dcterms:created xsi:type="dcterms:W3CDTF">2021-08-03T14:52:18Z</dcterms:created>
  <dcterms:modified xsi:type="dcterms:W3CDTF">2022-01-14T22:35:27Z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0x0101003F290961A9F2644C9F25292A4B18A071</vt:lpwstr>
  </property>
  <property fmtid="{D5CDD505-2E9C-101B-9397-08002B2CF9AE}" pid="3" name="MSIP_Label_034a106e-6316-442c-ad35-738afd673d2b_Enabled">
    <vt:lpwstr>true</vt:lpwstr>
  </property>
  <property fmtid="{D5CDD505-2E9C-101B-9397-08002B2CF9AE}" pid="4" name="MSIP_Label_034a106e-6316-442c-ad35-738afd673d2b_SetDate">
    <vt:lpwstr>2021-08-10T20:42:25Z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96eba60e-ebfa-4ad4-a626-95565a779b5c</vt:lpwstr>
  </property>
  <property fmtid="{D5CDD505-2E9C-101B-9397-08002B2CF9AE}" pid="9" name="MSIP_Label_034a106e-6316-442c-ad35-738afd673d2b_ContentBits">
    <vt:lpwstr>0</vt:lpwstr>
  </property>
  <property fmtid="{D5CDD505-2E9C-101B-9397-08002B2CF9AE}" pid="10" name="SV_QUERY_LIST_4F35BF76-6C0D-4D9B-82B2-816C12CF3733">
    <vt:lpwstr>empty_477D106A-C0D6-4607-AEBD-E2C9D60EA279</vt:lpwstr>
  </property>
</Properties>
</file>